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2. Commercial\2. Flexibility Documents\1. Draft\1 - New updated docs\1st draft\"/>
    </mc:Choice>
  </mc:AlternateContent>
  <xr:revisionPtr revIDLastSave="0" documentId="13_ncr:1_{2F917B06-0D60-48B7-B25D-E2AE16C2D4A4}" xr6:coauthVersionLast="47" xr6:coauthVersionMax="47" xr10:uidLastSave="{00000000-0000-0000-0000-000000000000}"/>
  <bookViews>
    <workbookView xWindow="29040" yWindow="510" windowWidth="27450" windowHeight="12480" xr2:uid="{00000000-000D-0000-FFFF-FFFF00000000}"/>
  </bookViews>
  <sheets>
    <sheet name="Overview" sheetId="3" r:id="rId1"/>
    <sheet name="Technology Categories" sheetId="4" r:id="rId2"/>
    <sheet name="Baseline Values" sheetId="1" r:id="rId3"/>
  </sheets>
  <externalReferences>
    <externalReference r:id="rId4"/>
  </externalReferences>
  <definedNames>
    <definedName name="EV_HH">'[1]Input. EV profile unabated'!$A$3:$A$50</definedName>
    <definedName name="EV_intcool">'[1]Input. EV profile unabated'!$D$3:$D$50</definedName>
    <definedName name="EV_inwarm">'[1]Input. EV profile unabated'!$E$3:$E$50</definedName>
    <definedName name="EV_summer">'[1]Input. EV profile unabated'!$F$3:$F$50</definedName>
    <definedName name="EV_winter">'[1]Input. EV profile unabated'!$C$3:$C$50</definedName>
    <definedName name="HH">'[1]Output. Combined profile'!$A$4:$A$51</definedName>
    <definedName name="tot_intercool">'[1]Output. Combined profile'!$C$4:$C$51</definedName>
    <definedName name="tot_interwarm">'[1]Output. Combined profile'!$D$4:$D$51</definedName>
    <definedName name="tot_summer">'[1]Output. Combined profile'!$E$4:$E$51</definedName>
    <definedName name="tot_winter">'[1]Output. Combined profile'!$B$4:$B$51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1" i="1" l="1"/>
  <c r="R20" i="1"/>
  <c r="R19" i="1"/>
  <c r="P21" i="1"/>
  <c r="P20" i="1"/>
  <c r="P19" i="1"/>
  <c r="N21" i="1"/>
  <c r="N20" i="1"/>
  <c r="N19" i="1"/>
  <c r="G21" i="1"/>
  <c r="I21" i="1"/>
  <c r="E21" i="1"/>
  <c r="I20" i="1"/>
  <c r="G20" i="1"/>
  <c r="E20" i="1"/>
  <c r="I19" i="1"/>
  <c r="G19" i="1"/>
  <c r="E19" i="1"/>
</calcChain>
</file>

<file path=xl/sharedStrings.xml><?xml version="1.0" encoding="utf-8"?>
<sst xmlns="http://schemas.openxmlformats.org/spreadsheetml/2006/main" count="359" uniqueCount="107">
  <si>
    <t>Winter (Between week 39-12)</t>
  </si>
  <si>
    <t>Direction</t>
  </si>
  <si>
    <t>Zero</t>
  </si>
  <si>
    <t>N/A</t>
  </si>
  <si>
    <t>Asset Capacity</t>
  </si>
  <si>
    <t>Demand</t>
  </si>
  <si>
    <t>Self Nominated</t>
  </si>
  <si>
    <t xml:space="preserve">Last Reviewed </t>
  </si>
  <si>
    <t xml:space="preserve">If you have any further questions please email </t>
  </si>
  <si>
    <t>Baseline Values for National Grid's Electricity Distribution Flexibility Services</t>
  </si>
  <si>
    <t xml:space="preserve">This spreadsheets provides the latest Baseline Values for National Grid's Electricity Distribution Flexibility Services. </t>
  </si>
  <si>
    <t>Details on how these are calculated are available in the our Guidance for Electricity Distribution Flexibility Service Providers</t>
  </si>
  <si>
    <t>We reserve the right to update this on a regular basis</t>
  </si>
  <si>
    <t>NGED.Flexiblepower@nationalgrid.co.uk</t>
  </si>
  <si>
    <t>These are determined by a combination of parameters at the Asset as well as at the Trade.</t>
  </si>
  <si>
    <t>Summer (between week 13-38)</t>
  </si>
  <si>
    <t>Flexible Site Demand</t>
  </si>
  <si>
    <t xml:space="preserve">Air source heat pump
</t>
  </si>
  <si>
    <t>Ground source heat pump</t>
  </si>
  <si>
    <t>Water source heat pump</t>
  </si>
  <si>
    <t>Hybrid Heat pump</t>
  </si>
  <si>
    <t>EV Charger DSR</t>
  </si>
  <si>
    <t>Demand Response Technology</t>
  </si>
  <si>
    <t>BL_Hpump</t>
  </si>
  <si>
    <t>BL_SelNom</t>
  </si>
  <si>
    <t>BL_EVCP</t>
  </si>
  <si>
    <t>BL_Hhold</t>
  </si>
  <si>
    <t>Domestic Value Key</t>
  </si>
  <si>
    <t>Industrial &amp; Commercial Value Key</t>
  </si>
  <si>
    <t>BL_AsCap</t>
  </si>
  <si>
    <t>Biofuel - Biogas from anaerobic digestion (excluding landfill &amp; sewage)</t>
  </si>
  <si>
    <t>Biofuel - Landfill gas</t>
  </si>
  <si>
    <t>Biofuel - Other</t>
  </si>
  <si>
    <t>Biofuel - Sewage gas</t>
  </si>
  <si>
    <t>Biomass</t>
  </si>
  <si>
    <t>Fossil - Brown coal/lignite</t>
  </si>
  <si>
    <t>Fossil - Coal gas</t>
  </si>
  <si>
    <t>Fossil - Gas</t>
  </si>
  <si>
    <t>Fossil - Hard coal</t>
  </si>
  <si>
    <t>Fossil - Oil</t>
  </si>
  <si>
    <t>Fossil - Oil shale</t>
  </si>
  <si>
    <t>Fossil - Other</t>
  </si>
  <si>
    <t>Fossil - Peat</t>
  </si>
  <si>
    <t>Geothermal</t>
  </si>
  <si>
    <t>Hydrogen</t>
  </si>
  <si>
    <t>Nuclear</t>
  </si>
  <si>
    <t>Solar</t>
  </si>
  <si>
    <t>Waste</t>
  </si>
  <si>
    <t>Wind</t>
  </si>
  <si>
    <t>Dynamic</t>
  </si>
  <si>
    <t>Restore</t>
  </si>
  <si>
    <t>BL_Zero</t>
  </si>
  <si>
    <t>BL_DomStore</t>
  </si>
  <si>
    <t>BL_DomGen</t>
  </si>
  <si>
    <t>Generation and Storage Technology</t>
  </si>
  <si>
    <t>Advanced fuel (produced via gasification or pyrolysis of biofuel or waste)</t>
  </si>
  <si>
    <t>Stored energy (all stored energy irrespective of the original energy source)</t>
  </si>
  <si>
    <t>Water (flowing head of water)</t>
  </si>
  <si>
    <r>
      <rPr>
        <b/>
        <sz val="11"/>
        <color theme="1"/>
        <rFont val="Calibri"/>
        <family val="2"/>
        <scheme val="minor"/>
      </rPr>
      <t>SAOU_DA</t>
    </r>
    <r>
      <rPr>
        <sz val="11"/>
        <color theme="1"/>
        <rFont val="Calibri"/>
        <family val="2"/>
        <scheme val="minor"/>
      </rPr>
      <t xml:space="preserve">
Scheduled Availability, Operational Utilisation – Day Ahead Notice</t>
    </r>
  </si>
  <si>
    <r>
      <rPr>
        <b/>
        <sz val="11"/>
        <color theme="1"/>
        <rFont val="Calibri"/>
        <family val="2"/>
        <scheme val="minor"/>
      </rPr>
      <t>OU_15</t>
    </r>
    <r>
      <rPr>
        <sz val="11"/>
        <color theme="1"/>
        <rFont val="Calibri"/>
        <family val="2"/>
        <scheme val="minor"/>
      </rPr>
      <t xml:space="preserve">
Operational Utilisation – 15min Instruction</t>
    </r>
  </si>
  <si>
    <t>Value Key</t>
  </si>
  <si>
    <t>Metering Point</t>
  </si>
  <si>
    <t>Asset Level</t>
  </si>
  <si>
    <t xml:space="preserve">Point of Connection </t>
  </si>
  <si>
    <t>Response Type</t>
  </si>
  <si>
    <t>Generation</t>
  </si>
  <si>
    <t>Turn Down</t>
  </si>
  <si>
    <t>Turn Up</t>
  </si>
  <si>
    <t xml:space="preserve">Turn Down </t>
  </si>
  <si>
    <t>Negative</t>
  </si>
  <si>
    <t>Positive</t>
  </si>
  <si>
    <t>Retired Product</t>
  </si>
  <si>
    <t>Season</t>
  </si>
  <si>
    <r>
      <t xml:space="preserve">Current Product </t>
    </r>
    <r>
      <rPr>
        <b/>
        <sz val="9"/>
        <color theme="1"/>
        <rFont val="Calibri"/>
        <family val="2"/>
        <scheme val="minor"/>
      </rPr>
      <t>+</t>
    </r>
  </si>
  <si>
    <t>Baseline Values</t>
  </si>
  <si>
    <t>Metering readings</t>
  </si>
  <si>
    <r>
      <rPr>
        <b/>
        <sz val="11"/>
        <color theme="1"/>
        <rFont val="Calibri"/>
        <family val="2"/>
        <scheme val="minor"/>
      </rPr>
      <t xml:space="preserve">SAOU_DA 
</t>
    </r>
    <r>
      <rPr>
        <sz val="11"/>
        <color theme="1"/>
        <rFont val="Calibri"/>
        <family val="2"/>
        <scheme val="minor"/>
      </rPr>
      <t>(DTU/GTD ONLY)
Scheduled Availability, Operational Utilisation – Day Ahead Notice</t>
    </r>
  </si>
  <si>
    <t>(kW)</t>
  </si>
  <si>
    <t>Note 1 - Where muliple assets are sited at the same property and metered at the point of connection, the relevant  'BL-Hhold' value should be deducted for each additional asset beyond 1 in order to avoid including the household demand value multiple times</t>
  </si>
  <si>
    <t>Abbrev'</t>
  </si>
  <si>
    <t>DTD</t>
  </si>
  <si>
    <t>DTU</t>
  </si>
  <si>
    <t>GTU</t>
  </si>
  <si>
    <t>GTD</t>
  </si>
  <si>
    <t>+ all products, unless specified otherwise, are DTD/GTU</t>
  </si>
  <si>
    <r>
      <rPr>
        <b/>
        <sz val="11"/>
        <color theme="1"/>
        <rFont val="Calibri"/>
        <family val="2"/>
        <scheme val="minor"/>
      </rPr>
      <t>SU</t>
    </r>
    <r>
      <rPr>
        <sz val="11"/>
        <color theme="1"/>
        <rFont val="Calibri"/>
        <family val="2"/>
        <scheme val="minor"/>
      </rPr>
      <t xml:space="preserve">
Scheduled Utilisation - HV</t>
    </r>
  </si>
  <si>
    <r>
      <rPr>
        <b/>
        <sz val="11"/>
        <color theme="1"/>
        <rFont val="Calibri"/>
        <family val="2"/>
        <scheme val="minor"/>
      </rPr>
      <t>SU</t>
    </r>
    <r>
      <rPr>
        <sz val="11"/>
        <color theme="1"/>
        <rFont val="Calibri"/>
        <family val="2"/>
        <scheme val="minor"/>
      </rPr>
      <t xml:space="preserve">
(DTU/GTD ONLY) Scheduled Utilisation - HV</t>
    </r>
  </si>
  <si>
    <r>
      <t xml:space="preserve">SU
</t>
    </r>
    <r>
      <rPr>
        <sz val="11"/>
        <color theme="1"/>
        <rFont val="Calibri"/>
        <family val="2"/>
        <scheme val="minor"/>
      </rPr>
      <t>Scheduled Utilisation - LV - Night</t>
    </r>
  </si>
  <si>
    <r>
      <t xml:space="preserve">SU
</t>
    </r>
    <r>
      <rPr>
        <sz val="11"/>
        <color theme="1"/>
        <rFont val="Calibri"/>
        <family val="2"/>
        <scheme val="minor"/>
      </rPr>
      <t>Scheduled Utilisation - LV - Morning</t>
    </r>
  </si>
  <si>
    <r>
      <t xml:space="preserve">SU
</t>
    </r>
    <r>
      <rPr>
        <sz val="11"/>
        <color theme="1"/>
        <rFont val="Calibri"/>
        <family val="2"/>
        <scheme val="minor"/>
      </rPr>
      <t>Scheduled Utilisation - LV - Afternoon</t>
    </r>
  </si>
  <si>
    <r>
      <t xml:space="preserve">SU
</t>
    </r>
    <r>
      <rPr>
        <sz val="11"/>
        <color theme="1"/>
        <rFont val="Calibri"/>
        <family val="2"/>
        <scheme val="minor"/>
      </rPr>
      <t>Scheduled Utilisation - LV - Evening</t>
    </r>
  </si>
  <si>
    <t>Market Gateway Product Code</t>
  </si>
  <si>
    <t>SU_HV</t>
  </si>
  <si>
    <t>SAOU_DA</t>
  </si>
  <si>
    <t>SAOU_DA_DTUGTD</t>
  </si>
  <si>
    <t>SU_HV_DTUGTD</t>
  </si>
  <si>
    <t>OU_15</t>
  </si>
  <si>
    <t>SU_LV_AM_1</t>
  </si>
  <si>
    <t>SU_LV_AM2</t>
  </si>
  <si>
    <t>SU_LV_PM1</t>
  </si>
  <si>
    <t>SU_LV_PM2</t>
  </si>
  <si>
    <r>
      <t xml:space="preserve">Secure, 
</t>
    </r>
    <r>
      <rPr>
        <b/>
        <sz val="11"/>
        <color theme="1"/>
        <rFont val="Calibri"/>
        <family val="2"/>
        <scheme val="minor"/>
      </rPr>
      <t>SU_SEP</t>
    </r>
    <r>
      <rPr>
        <sz val="11"/>
        <color theme="1"/>
        <rFont val="Calibri"/>
        <family val="2"/>
        <scheme val="minor"/>
      </rPr>
      <t xml:space="preserve">
Scheduled Utilisation - Settlement Periods</t>
    </r>
  </si>
  <si>
    <r>
      <t xml:space="preserve">Sustain (AM),
</t>
    </r>
    <r>
      <rPr>
        <b/>
        <sz val="11"/>
        <color theme="1"/>
        <rFont val="Calibri"/>
        <family val="2"/>
        <scheme val="minor"/>
      </rPr>
      <t>SU_SPP</t>
    </r>
    <r>
      <rPr>
        <sz val="11"/>
        <color theme="1"/>
        <rFont val="Calibri"/>
        <family val="2"/>
        <scheme val="minor"/>
      </rPr>
      <t xml:space="preserve">
Scheduled Utilisation - Specific Periods</t>
    </r>
  </si>
  <si>
    <r>
      <t xml:space="preserve">Sustain (PM), </t>
    </r>
    <r>
      <rPr>
        <b/>
        <sz val="11"/>
        <color theme="1"/>
        <rFont val="Calibri"/>
        <family val="2"/>
        <scheme val="minor"/>
      </rPr>
      <t>SU_SPP</t>
    </r>
    <r>
      <rPr>
        <sz val="11"/>
        <color theme="1"/>
        <rFont val="Calibri"/>
        <family val="2"/>
        <scheme val="minor"/>
      </rPr>
      <t xml:space="preserve">
Scheduled Utilisation - Specific Periods</t>
    </r>
  </si>
  <si>
    <r>
      <t xml:space="preserve">Sustain (AM), 
</t>
    </r>
    <r>
      <rPr>
        <b/>
        <sz val="11"/>
        <color theme="1"/>
        <rFont val="Calibri"/>
        <family val="2"/>
        <scheme val="minor"/>
      </rPr>
      <t>SU_SPP</t>
    </r>
    <r>
      <rPr>
        <sz val="11"/>
        <color theme="1"/>
        <rFont val="Calibri"/>
        <family val="2"/>
        <scheme val="minor"/>
      </rPr>
      <t xml:space="preserve">
Scheduled Utilisation - Specific Periods</t>
    </r>
  </si>
  <si>
    <r>
      <t xml:space="preserve">Sustain (PM),
</t>
    </r>
    <r>
      <rPr>
        <b/>
        <sz val="11"/>
        <color theme="1"/>
        <rFont val="Calibri"/>
        <family val="2"/>
        <scheme val="minor"/>
      </rPr>
      <t>SU_SPP</t>
    </r>
    <r>
      <rPr>
        <sz val="11"/>
        <color theme="1"/>
        <rFont val="Calibri"/>
        <family val="2"/>
        <scheme val="minor"/>
      </rPr>
      <t xml:space="preserve">
Scheduled Utilisation - Specific Periods</t>
    </r>
  </si>
  <si>
    <t>Note 2 - The application of the above values can be either positive or negative dependant on response type as per the table below;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</si>
</sst>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/>
    <xf numFmtId="0" fontId="0" fillId="0" borderId="4" xfId="0" applyBorder="1"/>
    <xf numFmtId="14" fontId="0" fillId="0" borderId="5" xfId="0" applyNumberFormat="1" applyBorder="1"/>
    <xf numFmtId="0" fontId="4" fillId="0" borderId="0" xfId="2"/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9" xfId="1" applyNumberFormat="1" applyFont="1" applyFill="1" applyBorder="1" applyAlignment="1">
      <alignment horizontal="center" vertical="center" wrapText="1"/>
    </xf>
    <xf numFmtId="2" fontId="5" fillId="0" borderId="2" xfId="1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0" fillId="0" borderId="2" xfId="0" applyBorder="1" applyAlignment="1"/>
    <xf numFmtId="0" fontId="2" fillId="0" borderId="0" xfId="0" applyFont="1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6" xfId="0" applyBorder="1" applyAlignment="1">
      <alignment wrapText="1"/>
    </xf>
    <xf numFmtId="2" fontId="5" fillId="0" borderId="2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5" xfId="0" applyBorder="1" applyAlignment="1">
      <alignment vertical="top" wrapText="1"/>
    </xf>
    <xf numFmtId="0" fontId="2" fillId="3" borderId="23" xfId="0" applyFont="1" applyFill="1" applyBorder="1" applyAlignment="1">
      <alignment vertical="top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2" fillId="0" borderId="23" xfId="0" applyFont="1" applyBorder="1" applyAlignment="1">
      <alignment textRotation="90" wrapText="1"/>
    </xf>
    <xf numFmtId="0" fontId="2" fillId="0" borderId="16" xfId="0" applyFont="1" applyBorder="1" applyAlignment="1">
      <alignment textRotation="90" wrapText="1"/>
    </xf>
    <xf numFmtId="0" fontId="2" fillId="0" borderId="15" xfId="0" applyFont="1" applyBorder="1" applyAlignment="1">
      <alignment textRotation="90" wrapText="1"/>
    </xf>
    <xf numFmtId="0" fontId="7" fillId="0" borderId="0" xfId="0" quotePrefix="1" applyFont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2" fontId="5" fillId="0" borderId="26" xfId="1" applyNumberFormat="1" applyFont="1" applyFill="1" applyBorder="1" applyAlignment="1">
      <alignment horizontal="center" vertical="center" wrapText="1"/>
    </xf>
    <xf numFmtId="2" fontId="5" fillId="0" borderId="26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30" xfId="1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2" fontId="5" fillId="0" borderId="34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vertical="top" wrapText="1"/>
    </xf>
    <xf numFmtId="0" fontId="0" fillId="3" borderId="35" xfId="0" applyFill="1" applyBorder="1" applyAlignment="1">
      <alignment vertical="top" wrapText="1"/>
    </xf>
    <xf numFmtId="2" fontId="5" fillId="0" borderId="11" xfId="1" applyNumberFormat="1" applyFont="1" applyFill="1" applyBorder="1" applyAlignment="1">
      <alignment horizontal="center" vertical="center" wrapText="1"/>
    </xf>
    <xf numFmtId="2" fontId="5" fillId="0" borderId="12" xfId="1" applyNumberFormat="1" applyFont="1" applyFill="1" applyBorder="1" applyAlignment="1">
      <alignment horizontal="center" vertical="center" wrapText="1"/>
    </xf>
    <xf numFmtId="2" fontId="5" fillId="0" borderId="29" xfId="1" applyNumberFormat="1" applyFont="1" applyFill="1" applyBorder="1" applyAlignment="1">
      <alignment horizontal="center" vertical="center" wrapText="1"/>
    </xf>
    <xf numFmtId="2" fontId="5" fillId="0" borderId="36" xfId="1" applyNumberFormat="1" applyFont="1" applyFill="1" applyBorder="1" applyAlignment="1">
      <alignment horizontal="center" vertical="center" wrapText="1"/>
    </xf>
    <xf numFmtId="2" fontId="5" fillId="0" borderId="37" xfId="1" applyNumberFormat="1" applyFont="1" applyFill="1" applyBorder="1" applyAlignment="1">
      <alignment horizontal="center" vertical="center" wrapText="1"/>
    </xf>
    <xf numFmtId="2" fontId="5" fillId="0" borderId="33" xfId="1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top" wrapText="1"/>
    </xf>
    <xf numFmtId="0" fontId="2" fillId="4" borderId="17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13" xfId="0" applyFill="1" applyBorder="1" applyAlignment="1">
      <alignment wrapText="1"/>
    </xf>
    <xf numFmtId="0" fontId="0" fillId="0" borderId="38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0" fontId="0" fillId="3" borderId="40" xfId="0" applyFill="1" applyBorder="1" applyAlignment="1">
      <alignment vertical="top" wrapText="1"/>
    </xf>
    <xf numFmtId="0" fontId="0" fillId="3" borderId="39" xfId="0" applyFill="1" applyBorder="1" applyAlignment="1">
      <alignment vertical="top" wrapText="1"/>
    </xf>
    <xf numFmtId="0" fontId="2" fillId="3" borderId="22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0" fillId="3" borderId="22" xfId="0" applyFill="1" applyBorder="1" applyAlignment="1">
      <alignment vertical="top" wrapText="1"/>
    </xf>
    <xf numFmtId="0" fontId="0" fillId="3" borderId="41" xfId="0" applyFill="1" applyBorder="1" applyAlignment="1">
      <alignment vertical="top" wrapText="1"/>
    </xf>
    <xf numFmtId="0" fontId="2" fillId="0" borderId="38" xfId="0" applyFont="1" applyBorder="1" applyAlignment="1">
      <alignment wrapText="1"/>
    </xf>
    <xf numFmtId="0" fontId="0" fillId="0" borderId="42" xfId="0" applyBorder="1" applyAlignment="1">
      <alignment vertical="top" wrapText="1"/>
    </xf>
    <xf numFmtId="0" fontId="0" fillId="0" borderId="4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0" xfId="0" applyNumberFormat="1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</cellXfs>
  <cellStyles count="3">
    <cellStyle name="Hyperlink" xfId="2" builtinId="8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</xdr:rowOff>
    </xdr:from>
    <xdr:to>
      <xdr:col>10</xdr:col>
      <xdr:colOff>211455</xdr:colOff>
      <xdr:row>6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91044E-E285-43F8-98F5-ED818E4FB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"/>
          <a:ext cx="7132320" cy="1243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.%20BAU%20Development/Sustain/20220210%20-%20EV%20Baseline%20Figures_abated%20m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. EV profile unabated"/>
      <sheetName val="Input. Unabated combined"/>
      <sheetName val="Input.Domestic profile unabated"/>
      <sheetName val="Output. Combined profile"/>
      <sheetName val="Baslines. Combined Profiles"/>
    </sheetNames>
    <sheetDataSet>
      <sheetData sheetId="0"/>
      <sheetData sheetId="1">
        <row r="3">
          <cell r="A3">
            <v>1</v>
          </cell>
          <cell r="C3">
            <v>0.8153011766161643</v>
          </cell>
          <cell r="D3">
            <v>0.73772631142662215</v>
          </cell>
          <cell r="E3">
            <v>0.60393391116564621</v>
          </cell>
          <cell r="F3">
            <v>0.57527060458073753</v>
          </cell>
        </row>
        <row r="4">
          <cell r="A4">
            <v>2</v>
          </cell>
          <cell r="C4">
            <v>0.82458259278161383</v>
          </cell>
          <cell r="D4">
            <v>0.73253684608923997</v>
          </cell>
          <cell r="E4">
            <v>0.59956807368622445</v>
          </cell>
          <cell r="F4">
            <v>0.57116004020591171</v>
          </cell>
        </row>
        <row r="5">
          <cell r="A5">
            <v>3</v>
          </cell>
          <cell r="C5">
            <v>0.61136138122433614</v>
          </cell>
          <cell r="D5">
            <v>0.52202489476534297</v>
          </cell>
          <cell r="E5">
            <v>0.39967010009225717</v>
          </cell>
          <cell r="F5">
            <v>0.37875891066833756</v>
          </cell>
        </row>
        <row r="6">
          <cell r="A6">
            <v>4</v>
          </cell>
          <cell r="C6">
            <v>0.61383037937854124</v>
          </cell>
          <cell r="D6">
            <v>0.52411142622991447</v>
          </cell>
          <cell r="E6">
            <v>0.40131136771469111</v>
          </cell>
          <cell r="F6">
            <v>0.38029649014231703</v>
          </cell>
        </row>
        <row r="7">
          <cell r="A7">
            <v>5</v>
          </cell>
          <cell r="C7">
            <v>0.44288627631672717</v>
          </cell>
          <cell r="D7">
            <v>0.34817310651716615</v>
          </cell>
          <cell r="E7">
            <v>0.27271936565080357</v>
          </cell>
          <cell r="F7">
            <v>0.25380018170125473</v>
          </cell>
        </row>
        <row r="8">
          <cell r="A8">
            <v>6</v>
          </cell>
          <cell r="C8">
            <v>0.44451971287411396</v>
          </cell>
          <cell r="D8">
            <v>0.3494443155118781</v>
          </cell>
          <cell r="E8">
            <v>0.27374175436987569</v>
          </cell>
          <cell r="F8">
            <v>0.25474099405680284</v>
          </cell>
        </row>
        <row r="9">
          <cell r="A9">
            <v>7</v>
          </cell>
          <cell r="C9">
            <v>0.2922205588540796</v>
          </cell>
          <cell r="D9">
            <v>0.23066537759833222</v>
          </cell>
          <cell r="E9">
            <v>0.1830575025493299</v>
          </cell>
          <cell r="F9">
            <v>0.15437417778936682</v>
          </cell>
        </row>
        <row r="10">
          <cell r="A10">
            <v>8</v>
          </cell>
          <cell r="C10">
            <v>0.29555858834496163</v>
          </cell>
          <cell r="D10">
            <v>0.23327396815814658</v>
          </cell>
          <cell r="E10">
            <v>0.18518272253704815</v>
          </cell>
          <cell r="F10">
            <v>0.1561464838120411</v>
          </cell>
        </row>
        <row r="11">
          <cell r="A11">
            <v>9</v>
          </cell>
          <cell r="C11">
            <v>0.19702131260395708</v>
          </cell>
          <cell r="D11">
            <v>0.17100071321823271</v>
          </cell>
          <cell r="E11">
            <v>0.11667571990002594</v>
          </cell>
          <cell r="F11">
            <v>0.10194020174887546</v>
          </cell>
        </row>
        <row r="12">
          <cell r="A12">
            <v>10</v>
          </cell>
          <cell r="C12">
            <v>0.19885617543876591</v>
          </cell>
          <cell r="D12">
            <v>0.17257717467149328</v>
          </cell>
          <cell r="E12">
            <v>0.11778027698387118</v>
          </cell>
          <cell r="F12">
            <v>0.1028944147605087</v>
          </cell>
        </row>
        <row r="13">
          <cell r="A13">
            <v>11</v>
          </cell>
          <cell r="C13">
            <v>0.14027573203279722</v>
          </cell>
          <cell r="D13">
            <v>0.13626502359709378</v>
          </cell>
          <cell r="E13">
            <v>0.10206824859972161</v>
          </cell>
          <cell r="F13">
            <v>7.9057588398434353E-2</v>
          </cell>
        </row>
        <row r="14">
          <cell r="A14">
            <v>12</v>
          </cell>
          <cell r="C14">
            <v>0.13793506851139692</v>
          </cell>
          <cell r="D14">
            <v>0.13401384985891157</v>
          </cell>
          <cell r="E14">
            <v>0.10033745745792375</v>
          </cell>
          <cell r="F14">
            <v>7.7731805247588576E-2</v>
          </cell>
        </row>
        <row r="15">
          <cell r="A15">
            <v>13</v>
          </cell>
          <cell r="C15">
            <v>0.12852654297857249</v>
          </cell>
          <cell r="D15">
            <v>0.1148892105744162</v>
          </cell>
          <cell r="E15">
            <v>0.1189416281269465</v>
          </cell>
          <cell r="F15">
            <v>0.10780627687466801</v>
          </cell>
        </row>
        <row r="16">
          <cell r="A16">
            <v>14</v>
          </cell>
          <cell r="C16">
            <v>0.12635733932271745</v>
          </cell>
          <cell r="D16">
            <v>0.11296957083566134</v>
          </cell>
          <cell r="E16">
            <v>0.11690131635029766</v>
          </cell>
          <cell r="F16">
            <v>0.10597757958536475</v>
          </cell>
        </row>
        <row r="17">
          <cell r="A17">
            <v>15</v>
          </cell>
          <cell r="C17">
            <v>0.17800254291829509</v>
          </cell>
          <cell r="D17">
            <v>0.17777215368471852</v>
          </cell>
          <cell r="E17">
            <v>0.14487913058606366</v>
          </cell>
          <cell r="F17">
            <v>0.1366236988717924</v>
          </cell>
        </row>
        <row r="18">
          <cell r="A18">
            <v>16</v>
          </cell>
          <cell r="C18">
            <v>0.17453003384097676</v>
          </cell>
          <cell r="D18">
            <v>0.17433942630056889</v>
          </cell>
          <cell r="E18">
            <v>0.14200570275555274</v>
          </cell>
          <cell r="F18">
            <v>0.13394470826102811</v>
          </cell>
        </row>
        <row r="19">
          <cell r="A19">
            <v>17</v>
          </cell>
          <cell r="C19">
            <v>0.26448368633594083</v>
          </cell>
          <cell r="D19">
            <v>0.28191329582077279</v>
          </cell>
          <cell r="E19">
            <v>0.26820713569207227</v>
          </cell>
          <cell r="F19">
            <v>0.21425367955906427</v>
          </cell>
        </row>
        <row r="20">
          <cell r="A20">
            <v>18</v>
          </cell>
          <cell r="C20">
            <v>0.26100115912724792</v>
          </cell>
          <cell r="D20">
            <v>0.27824010562268869</v>
          </cell>
          <cell r="E20">
            <v>0.26461502309611623</v>
          </cell>
          <cell r="F20">
            <v>0.21141761784586227</v>
          </cell>
        </row>
        <row r="21">
          <cell r="A21">
            <v>19</v>
          </cell>
          <cell r="C21">
            <v>0.36056162462929825</v>
          </cell>
          <cell r="D21">
            <v>0.39581378219473995</v>
          </cell>
          <cell r="E21">
            <v>0.33085288310671879</v>
          </cell>
          <cell r="F21">
            <v>0.26385703085445977</v>
          </cell>
        </row>
        <row r="22">
          <cell r="A22">
            <v>20</v>
          </cell>
          <cell r="C22">
            <v>0.36082428797687577</v>
          </cell>
          <cell r="D22">
            <v>0.39609906952857138</v>
          </cell>
          <cell r="E22">
            <v>0.33109809315269967</v>
          </cell>
          <cell r="F22">
            <v>0.26405027709944739</v>
          </cell>
        </row>
        <row r="23">
          <cell r="A23">
            <v>21</v>
          </cell>
          <cell r="C23">
            <v>0.44686714589817012</v>
          </cell>
          <cell r="D23">
            <v>0.40658370892734125</v>
          </cell>
          <cell r="E23">
            <v>0.38477140287539036</v>
          </cell>
          <cell r="F23">
            <v>0.35358744285268606</v>
          </cell>
        </row>
        <row r="24">
          <cell r="A24">
            <v>22</v>
          </cell>
          <cell r="C24">
            <v>0.44794376994162716</v>
          </cell>
          <cell r="D24">
            <v>0.40755281720143355</v>
          </cell>
          <cell r="E24">
            <v>0.38571465776449293</v>
          </cell>
          <cell r="F24">
            <v>0.35444393338706331</v>
          </cell>
        </row>
        <row r="25">
          <cell r="A25">
            <v>23</v>
          </cell>
          <cell r="C25">
            <v>0.54379720577810808</v>
          </cell>
          <cell r="D25">
            <v>0.50124348590965606</v>
          </cell>
          <cell r="E25">
            <v>0.62273536515416938</v>
          </cell>
          <cell r="F25">
            <v>0.47081322273446108</v>
          </cell>
        </row>
        <row r="26">
          <cell r="A26">
            <v>24</v>
          </cell>
          <cell r="C26">
            <v>0.54447368830058263</v>
          </cell>
          <cell r="D26">
            <v>0.50186037973405306</v>
          </cell>
          <cell r="E26">
            <v>0.62352359872346497</v>
          </cell>
          <cell r="F26">
            <v>0.47140207400837292</v>
          </cell>
        </row>
        <row r="27">
          <cell r="A27">
            <v>25</v>
          </cell>
          <cell r="C27">
            <v>0.70547037824889092</v>
          </cell>
          <cell r="D27">
            <v>0.69054051246279013</v>
          </cell>
          <cell r="E27">
            <v>0.54043948656522411</v>
          </cell>
          <cell r="F27">
            <v>0.48743300172508847</v>
          </cell>
        </row>
        <row r="28">
          <cell r="A28">
            <v>26</v>
          </cell>
          <cell r="C28">
            <v>0.70442284970302971</v>
          </cell>
          <cell r="D28">
            <v>0.68952603375436439</v>
          </cell>
          <cell r="E28">
            <v>0.53962304411628637</v>
          </cell>
          <cell r="F28">
            <v>0.48670534437745494</v>
          </cell>
        </row>
        <row r="29">
          <cell r="A29">
            <v>27</v>
          </cell>
          <cell r="C29">
            <v>0.82256520812140599</v>
          </cell>
          <cell r="D29">
            <v>0.78476236339034211</v>
          </cell>
          <cell r="E29">
            <v>0.63201098449691284</v>
          </cell>
          <cell r="F29">
            <v>0.61130985876868782</v>
          </cell>
        </row>
        <row r="30">
          <cell r="A30">
            <v>28</v>
          </cell>
          <cell r="C30">
            <v>0.8204397027498509</v>
          </cell>
          <cell r="D30">
            <v>0.78275609110480293</v>
          </cell>
          <cell r="E30">
            <v>0.63034941253723209</v>
          </cell>
          <cell r="F30">
            <v>0.6097217448844009</v>
          </cell>
        </row>
        <row r="31">
          <cell r="A31">
            <v>29</v>
          </cell>
          <cell r="C31">
            <v>0.92492157452795853</v>
          </cell>
          <cell r="D31">
            <v>0.82948089354883037</v>
          </cell>
          <cell r="E31">
            <v>0.61763364310444013</v>
          </cell>
          <cell r="F31">
            <v>0.60669253776279186</v>
          </cell>
        </row>
        <row r="32">
          <cell r="A32">
            <v>30</v>
          </cell>
          <cell r="C32">
            <v>0.92415165940218569</v>
          </cell>
          <cell r="D32">
            <v>0.82879781261077312</v>
          </cell>
          <cell r="E32">
            <v>0.6171104957687028</v>
          </cell>
          <cell r="F32">
            <v>0.60618478633340289</v>
          </cell>
        </row>
        <row r="33">
          <cell r="A33">
            <v>31</v>
          </cell>
          <cell r="C33">
            <v>1.0131905752102917</v>
          </cell>
          <cell r="D33">
            <v>0.94700996919645131</v>
          </cell>
          <cell r="E33">
            <v>0.66658841060047191</v>
          </cell>
          <cell r="F33">
            <v>0.59785286675526805</v>
          </cell>
        </row>
        <row r="34">
          <cell r="A34">
            <v>32</v>
          </cell>
          <cell r="C34">
            <v>1.0117480022468597</v>
          </cell>
          <cell r="D34">
            <v>0.94567601873787577</v>
          </cell>
          <cell r="E34">
            <v>0.66562271101126358</v>
          </cell>
          <cell r="F34">
            <v>0.5969970512959184</v>
          </cell>
        </row>
        <row r="35">
          <cell r="A35">
            <v>33</v>
          </cell>
          <cell r="C35">
            <v>1.1691096896054709</v>
          </cell>
          <cell r="D35">
            <v>1.0221418711083112</v>
          </cell>
          <cell r="E35">
            <v>0.80492759372477241</v>
          </cell>
          <cell r="F35">
            <v>0.67623630296554227</v>
          </cell>
        </row>
        <row r="36">
          <cell r="A36">
            <v>34</v>
          </cell>
          <cell r="C36">
            <v>1.1679144326608906</v>
          </cell>
          <cell r="D36">
            <v>1.0211081381589326</v>
          </cell>
          <cell r="E36">
            <v>0.80409010665100678</v>
          </cell>
          <cell r="F36">
            <v>0.67554117043949558</v>
          </cell>
        </row>
        <row r="37">
          <cell r="A37">
            <v>35</v>
          </cell>
          <cell r="C37">
            <v>1.4150602987341807</v>
          </cell>
          <cell r="D37">
            <v>1.2303978784376222</v>
          </cell>
          <cell r="E37">
            <v>1.0661476616983145</v>
          </cell>
          <cell r="F37">
            <v>0.95028026311973512</v>
          </cell>
        </row>
        <row r="38">
          <cell r="A38">
            <v>36</v>
          </cell>
          <cell r="C38">
            <v>1.4150602987341807</v>
          </cell>
          <cell r="D38">
            <v>1.2303978784376222</v>
          </cell>
          <cell r="E38">
            <v>1.0661476616983145</v>
          </cell>
          <cell r="F38">
            <v>0.95028026311973512</v>
          </cell>
        </row>
        <row r="39">
          <cell r="A39">
            <v>37</v>
          </cell>
          <cell r="C39">
            <v>1.9022619161663388</v>
          </cell>
          <cell r="D39">
            <v>1.7336305327018591</v>
          </cell>
          <cell r="E39">
            <v>1.4320375295838197</v>
          </cell>
          <cell r="F39">
            <v>1.3289122464532079</v>
          </cell>
        </row>
        <row r="40">
          <cell r="A40">
            <v>38</v>
          </cell>
          <cell r="C40">
            <v>1.9024733556250368</v>
          </cell>
          <cell r="D40">
            <v>1.7338211351014039</v>
          </cell>
          <cell r="E40">
            <v>1.4321995400023588</v>
          </cell>
          <cell r="F40">
            <v>1.3290607691709226</v>
          </cell>
        </row>
        <row r="41">
          <cell r="A41">
            <v>39</v>
          </cell>
          <cell r="C41">
            <v>1.963198278084501</v>
          </cell>
          <cell r="D41">
            <v>1.686809006299764</v>
          </cell>
          <cell r="E41">
            <v>1.5257052933029434</v>
          </cell>
          <cell r="F41">
            <v>1.2724434095097297</v>
          </cell>
        </row>
        <row r="42">
          <cell r="A42">
            <v>40</v>
          </cell>
          <cell r="C42">
            <v>1.9632771004048291</v>
          </cell>
          <cell r="D42">
            <v>1.6868759982356791</v>
          </cell>
          <cell r="E42">
            <v>1.5257676385190997</v>
          </cell>
          <cell r="F42">
            <v>1.2724947779709419</v>
          </cell>
        </row>
        <row r="43">
          <cell r="A43">
            <v>41</v>
          </cell>
          <cell r="C43">
            <v>1.7709995763046527</v>
          </cell>
          <cell r="D43">
            <v>1.6274433774063233</v>
          </cell>
          <cell r="E43">
            <v>1.4370509076950428</v>
          </cell>
          <cell r="F43">
            <v>1.2105021683244053</v>
          </cell>
        </row>
        <row r="44">
          <cell r="A44">
            <v>42</v>
          </cell>
          <cell r="C44">
            <v>1.7707014064049309</v>
          </cell>
          <cell r="D44">
            <v>1.6271723375422968</v>
          </cell>
          <cell r="E44">
            <v>1.4368046737597779</v>
          </cell>
          <cell r="F44">
            <v>1.2102972509923589</v>
          </cell>
        </row>
        <row r="45">
          <cell r="A45">
            <v>43</v>
          </cell>
          <cell r="C45">
            <v>1.5178955517998396</v>
          </cell>
          <cell r="D45">
            <v>1.4411304781426046</v>
          </cell>
          <cell r="E45">
            <v>1.3385155414202525</v>
          </cell>
          <cell r="F45">
            <v>1.1881440963534757</v>
          </cell>
        </row>
        <row r="46">
          <cell r="A46">
            <v>44</v>
          </cell>
          <cell r="C46">
            <v>1.5202594126508191</v>
          </cell>
          <cell r="D46">
            <v>1.4433506069628033</v>
          </cell>
          <cell r="E46">
            <v>1.3406368930938757</v>
          </cell>
          <cell r="F46">
            <v>1.1900045137057693</v>
          </cell>
        </row>
        <row r="47">
          <cell r="A47">
            <v>45</v>
          </cell>
          <cell r="C47">
            <v>1.3264939191065477</v>
          </cell>
          <cell r="D47">
            <v>1.3318016234291148</v>
          </cell>
          <cell r="E47">
            <v>1.0632341071493316</v>
          </cell>
          <cell r="F47">
            <v>1.0849931336755199</v>
          </cell>
        </row>
        <row r="48">
          <cell r="A48">
            <v>46</v>
          </cell>
          <cell r="C48">
            <v>1.3340763043957209</v>
          </cell>
          <cell r="D48">
            <v>1.3393326249652147</v>
          </cell>
          <cell r="E48">
            <v>1.0694186782789157</v>
          </cell>
          <cell r="F48">
            <v>1.0912287564921006</v>
          </cell>
        </row>
        <row r="49">
          <cell r="A49">
            <v>47</v>
          </cell>
          <cell r="C49">
            <v>1.1163222145517768</v>
          </cell>
          <cell r="D49">
            <v>1.0783437229606416</v>
          </cell>
          <cell r="E49">
            <v>0.84345654508715795</v>
          </cell>
          <cell r="F49">
            <v>0.86836093033568262</v>
          </cell>
        </row>
        <row r="50">
          <cell r="A50">
            <v>48</v>
          </cell>
          <cell r="C50">
            <v>1.1241752296372789</v>
          </cell>
          <cell r="D50">
            <v>1.0858489943099991</v>
          </cell>
          <cell r="E50">
            <v>0.84949336421927146</v>
          </cell>
          <cell r="F50">
            <v>0.87450242750970808</v>
          </cell>
        </row>
      </sheetData>
      <sheetData sheetId="2"/>
      <sheetData sheetId="3"/>
      <sheetData sheetId="4">
        <row r="4">
          <cell r="A4">
            <v>1</v>
          </cell>
          <cell r="B4">
            <v>1.1325167599691195</v>
          </cell>
          <cell r="C4">
            <v>1.0318797156849802</v>
          </cell>
          <cell r="D4">
            <v>0.86808610171283718</v>
          </cell>
          <cell r="E4">
            <v>0.79615999485303601</v>
          </cell>
        </row>
        <row r="5">
          <cell r="A5">
            <v>2</v>
          </cell>
          <cell r="B5">
            <v>1.0727767599691196</v>
          </cell>
          <cell r="C5">
            <v>0.97413549384838727</v>
          </cell>
          <cell r="D5">
            <v>0.81638830496601766</v>
          </cell>
          <cell r="E5">
            <v>0.75261076702388419</v>
          </cell>
        </row>
        <row r="6">
          <cell r="A6">
            <v>3</v>
          </cell>
          <cell r="B6">
            <v>0.82149455041412478</v>
          </cell>
          <cell r="C6">
            <v>0.72800162128789769</v>
          </cell>
          <cell r="D6">
            <v>0.58594999490061639</v>
          </cell>
          <cell r="E6">
            <v>0.53431978825336812</v>
          </cell>
        </row>
        <row r="7">
          <cell r="A7">
            <v>4</v>
          </cell>
          <cell r="B7">
            <v>0.80235455041412473</v>
          </cell>
          <cell r="C7">
            <v>0.70950104535966896</v>
          </cell>
          <cell r="D7">
            <v>0.56938662312736354</v>
          </cell>
          <cell r="E7">
            <v>0.52036712302655252</v>
          </cell>
        </row>
        <row r="8">
          <cell r="A8">
            <v>5</v>
          </cell>
          <cell r="B8">
            <v>0.61602864711656302</v>
          </cell>
          <cell r="C8">
            <v>0.520510723625905</v>
          </cell>
          <cell r="D8">
            <v>0.42871588253991111</v>
          </cell>
          <cell r="E8">
            <v>0.38398473167129432</v>
          </cell>
        </row>
        <row r="9">
          <cell r="A9">
            <v>6</v>
          </cell>
          <cell r="B9">
            <v>0.60906864711656306</v>
          </cell>
          <cell r="C9">
            <v>0.51378324147018539</v>
          </cell>
          <cell r="D9">
            <v>0.42269283825872822</v>
          </cell>
          <cell r="E9">
            <v>0.37891103522517955</v>
          </cell>
        </row>
        <row r="10">
          <cell r="A10">
            <v>7</v>
          </cell>
          <cell r="B10">
            <v>0.46378599401915555</v>
          </cell>
          <cell r="C10">
            <v>0.40010688723588217</v>
          </cell>
          <cell r="D10">
            <v>0.33587419276613228</v>
          </cell>
          <cell r="E10">
            <v>0.28324026707760497</v>
          </cell>
        </row>
        <row r="11">
          <cell r="A11">
            <v>8</v>
          </cell>
          <cell r="B11">
            <v>0.46146599401915545</v>
          </cell>
          <cell r="C11">
            <v>0.39786439318397565</v>
          </cell>
          <cell r="D11">
            <v>0.3338665113390713</v>
          </cell>
          <cell r="E11">
            <v>0.28154903492890004</v>
          </cell>
        </row>
        <row r="12">
          <cell r="A12">
            <v>9</v>
          </cell>
          <cell r="B12">
            <v>0.37607303372208611</v>
          </cell>
          <cell r="C12">
            <v>0.345273928425673</v>
          </cell>
          <cell r="D12">
            <v>0.27445774182013566</v>
          </cell>
          <cell r="E12">
            <v>0.23473243492709456</v>
          </cell>
        </row>
        <row r="13">
          <cell r="A13">
            <v>10</v>
          </cell>
          <cell r="B13">
            <v>0.38245303372208617</v>
          </cell>
          <cell r="C13">
            <v>0.35144078706841597</v>
          </cell>
          <cell r="D13">
            <v>0.27997886574455327</v>
          </cell>
          <cell r="E13">
            <v>0.23938332333603307</v>
          </cell>
        </row>
        <row r="14">
          <cell r="A14">
            <v>11</v>
          </cell>
          <cell r="B14">
            <v>0.33823515870946119</v>
          </cell>
          <cell r="C14">
            <v>0.32768465384323753</v>
          </cell>
          <cell r="D14">
            <v>0.27460278275822275</v>
          </cell>
          <cell r="E14">
            <v>0.2249793360970827</v>
          </cell>
        </row>
        <row r="15">
          <cell r="A15">
            <v>12</v>
          </cell>
          <cell r="B15">
            <v>0.35360515870946119</v>
          </cell>
          <cell r="C15">
            <v>0.34254117693711822</v>
          </cell>
          <cell r="D15">
            <v>0.28790367221250152</v>
          </cell>
          <cell r="E15">
            <v>0.23618374908225279</v>
          </cell>
        </row>
        <row r="16">
          <cell r="A16">
            <v>13</v>
          </cell>
          <cell r="B16">
            <v>0.39760584791957398</v>
          </cell>
          <cell r="C16">
            <v>0.37566708191331599</v>
          </cell>
          <cell r="D16">
            <v>0.3511470731113816</v>
          </cell>
          <cell r="E16">
            <v>0.30301856576034009</v>
          </cell>
        </row>
        <row r="17">
          <cell r="A17">
            <v>14</v>
          </cell>
          <cell r="B17">
            <v>0.49272584791957397</v>
          </cell>
          <cell r="C17">
            <v>0.46760933804148341</v>
          </cell>
          <cell r="D17">
            <v>0.43346201162088055</v>
          </cell>
          <cell r="E17">
            <v>0.37235908385724198</v>
          </cell>
        </row>
        <row r="18">
          <cell r="A18">
            <v>15</v>
          </cell>
          <cell r="B18">
            <v>0.65676218867097436</v>
          </cell>
          <cell r="C18">
            <v>0.6403863142196381</v>
          </cell>
          <cell r="D18">
            <v>0.559462543774493</v>
          </cell>
          <cell r="E18">
            <v>0.48525760340049795</v>
          </cell>
        </row>
        <row r="19">
          <cell r="A19">
            <v>16</v>
          </cell>
          <cell r="B19">
            <v>0.77798218867097446</v>
          </cell>
          <cell r="C19">
            <v>0.75755662843175398</v>
          </cell>
          <cell r="D19">
            <v>0.66436389833842779</v>
          </cell>
          <cell r="E19">
            <v>0.57362448317033032</v>
          </cell>
        </row>
        <row r="20">
          <cell r="A20">
            <v>17</v>
          </cell>
          <cell r="B20">
            <v>0.88205706500980341</v>
          </cell>
          <cell r="C20">
            <v>0.87843916291965263</v>
          </cell>
          <cell r="D20">
            <v>0.80166810965774693</v>
          </cell>
          <cell r="E20">
            <v>0.66397403814796596</v>
          </cell>
        </row>
        <row r="21">
          <cell r="A21">
            <v>18</v>
          </cell>
          <cell r="B21">
            <v>0.84725706500980313</v>
          </cell>
          <cell r="C21">
            <v>0.84480175214105446</v>
          </cell>
          <cell r="D21">
            <v>0.77155288825183255</v>
          </cell>
          <cell r="E21">
            <v>0.63860555591739188</v>
          </cell>
        </row>
        <row r="22">
          <cell r="A22">
            <v>19</v>
          </cell>
          <cell r="B22">
            <v>0.89738646057372384</v>
          </cell>
          <cell r="C22">
            <v>0.91447570863832184</v>
          </cell>
          <cell r="D22">
            <v>0.79512645549044825</v>
          </cell>
          <cell r="E22">
            <v>0.65514726260659528</v>
          </cell>
        </row>
        <row r="23">
          <cell r="A23">
            <v>20</v>
          </cell>
          <cell r="B23">
            <v>0.88578646057372379</v>
          </cell>
          <cell r="C23">
            <v>0.90326323837878908</v>
          </cell>
          <cell r="D23">
            <v>0.78508804835514345</v>
          </cell>
          <cell r="E23">
            <v>0.64669110186307066</v>
          </cell>
        </row>
        <row r="24">
          <cell r="A24">
            <v>21</v>
          </cell>
          <cell r="B24">
            <v>0.97484148803689963</v>
          </cell>
          <cell r="C24">
            <v>0.91698982714953736</v>
          </cell>
          <cell r="D24">
            <v>0.8415447411586563</v>
          </cell>
          <cell r="E24">
            <v>0.73844546993620452</v>
          </cell>
        </row>
        <row r="25">
          <cell r="A25">
            <v>22</v>
          </cell>
          <cell r="B25">
            <v>0.9612114880368996</v>
          </cell>
          <cell r="C25">
            <v>0.9038151745945866</v>
          </cell>
          <cell r="D25">
            <v>0.8297496127746733</v>
          </cell>
          <cell r="E25">
            <v>0.72850948106256319</v>
          </cell>
        </row>
        <row r="26">
          <cell r="A26">
            <v>23</v>
          </cell>
          <cell r="B26">
            <v>1.0421769686015501</v>
          </cell>
          <cell r="C26">
            <v>0.98309720279938295</v>
          </cell>
          <cell r="D26">
            <v>1.0536920240306371</v>
          </cell>
          <cell r="E26">
            <v>0.83401447996913269</v>
          </cell>
        </row>
        <row r="27">
          <cell r="A27">
            <v>24</v>
          </cell>
          <cell r="B27">
            <v>1.0558069686015501</v>
          </cell>
          <cell r="C27">
            <v>0.99627185535433394</v>
          </cell>
          <cell r="D27">
            <v>1.0654871524146203</v>
          </cell>
          <cell r="E27">
            <v>0.84395046884277414</v>
          </cell>
        </row>
        <row r="28">
          <cell r="A28">
            <v>25</v>
          </cell>
          <cell r="B28">
            <v>1.2486995905822647</v>
          </cell>
          <cell r="C28">
            <v>1.2157517189312319</v>
          </cell>
          <cell r="D28">
            <v>1.01073095775629</v>
          </cell>
          <cell r="E28">
            <v>0.88353394787775208</v>
          </cell>
        </row>
        <row r="29">
          <cell r="A29">
            <v>26</v>
          </cell>
          <cell r="B29">
            <v>1.2263695905822647</v>
          </cell>
          <cell r="C29">
            <v>1.1941677136816318</v>
          </cell>
          <cell r="D29">
            <v>0.99140702402082836</v>
          </cell>
          <cell r="E29">
            <v>0.86725583844646725</v>
          </cell>
        </row>
        <row r="30">
          <cell r="A30">
            <v>27</v>
          </cell>
          <cell r="B30">
            <v>1.3422280054280402</v>
          </cell>
          <cell r="C30">
            <v>1.2873074150830703</v>
          </cell>
          <cell r="D30">
            <v>1.081826101480065</v>
          </cell>
          <cell r="E30">
            <v>0.99000253213932088</v>
          </cell>
        </row>
        <row r="31">
          <cell r="A31">
            <v>28</v>
          </cell>
          <cell r="B31">
            <v>1.3109080054280402</v>
          </cell>
          <cell r="C31">
            <v>1.2570337453823321</v>
          </cell>
          <cell r="D31">
            <v>1.0547224022147423</v>
          </cell>
          <cell r="E31">
            <v>0.96717089813180435</v>
          </cell>
        </row>
        <row r="32">
          <cell r="A32">
            <v>29</v>
          </cell>
          <cell r="B32">
            <v>1.4011964265797439</v>
          </cell>
          <cell r="C32">
            <v>1.2898429937920135</v>
          </cell>
          <cell r="D32">
            <v>1.029193198921817</v>
          </cell>
          <cell r="E32">
            <v>0.95367757053487945</v>
          </cell>
        </row>
        <row r="33">
          <cell r="A33">
            <v>30</v>
          </cell>
          <cell r="B33">
            <v>1.4116364265797439</v>
          </cell>
          <cell r="C33">
            <v>1.299934217025593</v>
          </cell>
          <cell r="D33">
            <v>1.0382277653435914</v>
          </cell>
          <cell r="E33">
            <v>0.96128811520405177</v>
          </cell>
        </row>
        <row r="34">
          <cell r="A34">
            <v>31</v>
          </cell>
          <cell r="B34">
            <v>1.519237565959652</v>
          </cell>
          <cell r="C34">
            <v>1.4363416312502582</v>
          </cell>
          <cell r="D34">
            <v>1.1042920957544726</v>
          </cell>
          <cell r="E34">
            <v>0.9666902792676757</v>
          </cell>
        </row>
        <row r="35">
          <cell r="A35">
            <v>32</v>
          </cell>
          <cell r="B35">
            <v>1.579847565959652</v>
          </cell>
          <cell r="C35">
            <v>1.494926788356316</v>
          </cell>
          <cell r="D35">
            <v>1.1567427730364399</v>
          </cell>
          <cell r="E35">
            <v>1.0108737191525918</v>
          </cell>
        </row>
        <row r="36">
          <cell r="A36">
            <v>33</v>
          </cell>
          <cell r="B36">
            <v>1.8761731581462169</v>
          </cell>
          <cell r="C36">
            <v>1.7045775747714438</v>
          </cell>
          <cell r="D36">
            <v>1.4145724406045002</v>
          </cell>
          <cell r="E36">
            <v>1.1898424580076679</v>
          </cell>
        </row>
        <row r="37">
          <cell r="A37">
            <v>34</v>
          </cell>
          <cell r="B37">
            <v>2.003193158146217</v>
          </cell>
          <cell r="C37">
            <v>1.827354124113326</v>
          </cell>
          <cell r="D37">
            <v>1.5244929987360871</v>
          </cell>
          <cell r="E37">
            <v>1.2824374181492626</v>
          </cell>
        </row>
        <row r="38">
          <cell r="A38">
            <v>35</v>
          </cell>
          <cell r="B38">
            <v>2.3404230768765086</v>
          </cell>
          <cell r="C38">
            <v>2.1222586579284535</v>
          </cell>
          <cell r="D38">
            <v>1.8639542341785247</v>
          </cell>
          <cell r="E38">
            <v>1.62331992433037</v>
          </cell>
        </row>
        <row r="39">
          <cell r="A39">
            <v>36</v>
          </cell>
          <cell r="B39">
            <v>2.397553076876509</v>
          </cell>
          <cell r="C39">
            <v>2.1774800739566516</v>
          </cell>
          <cell r="D39">
            <v>1.9133933893199009</v>
          </cell>
          <cell r="E39">
            <v>1.6649665159922287</v>
          </cell>
        </row>
        <row r="40">
          <cell r="A40">
            <v>37</v>
          </cell>
          <cell r="B40">
            <v>2.8742204587340465</v>
          </cell>
          <cell r="C40">
            <v>2.6712705603517879</v>
          </cell>
          <cell r="D40">
            <v>2.269317925244104</v>
          </cell>
          <cell r="E40">
            <v>2.0364149933318823</v>
          </cell>
        </row>
        <row r="41">
          <cell r="A41">
            <v>38</v>
          </cell>
          <cell r="B41">
            <v>2.8255004587340462</v>
          </cell>
          <cell r="C41">
            <v>2.6241781852617505</v>
          </cell>
          <cell r="D41">
            <v>2.227156615275824</v>
          </cell>
          <cell r="E41">
            <v>2.000899118209079</v>
          </cell>
        </row>
        <row r="42">
          <cell r="A42">
            <v>39</v>
          </cell>
          <cell r="B42">
            <v>2.8389165477229406</v>
          </cell>
          <cell r="C42">
            <v>2.5303089946216866</v>
          </cell>
          <cell r="D42">
            <v>2.2809148376775177</v>
          </cell>
          <cell r="E42">
            <v>1.908502671766745</v>
          </cell>
        </row>
        <row r="43">
          <cell r="A43">
            <v>40</v>
          </cell>
          <cell r="B43">
            <v>2.7878765477229406</v>
          </cell>
          <cell r="C43">
            <v>2.4809741254797433</v>
          </cell>
          <cell r="D43">
            <v>2.2367458462821768</v>
          </cell>
          <cell r="E43">
            <v>1.8712955644952367</v>
          </cell>
        </row>
        <row r="44">
          <cell r="A44">
            <v>41</v>
          </cell>
          <cell r="B44">
            <v>2.5512399838342747</v>
          </cell>
          <cell r="C44">
            <v>2.3807051549363729</v>
          </cell>
          <cell r="D44">
            <v>2.1109209698595111</v>
          </cell>
          <cell r="E44">
            <v>1.7782553211107641</v>
          </cell>
        </row>
        <row r="45">
          <cell r="A45">
            <v>42</v>
          </cell>
          <cell r="B45">
            <v>2.5413799838342745</v>
          </cell>
          <cell r="C45">
            <v>2.3711745552157701</v>
          </cell>
          <cell r="D45">
            <v>2.1023883237945018</v>
          </cell>
          <cell r="E45">
            <v>1.771067584478768</v>
          </cell>
        </row>
        <row r="46">
          <cell r="A46">
            <v>43</v>
          </cell>
          <cell r="B46">
            <v>2.2711019724723984</v>
          </cell>
          <cell r="C46">
            <v>2.1690750727277659</v>
          </cell>
          <cell r="D46">
            <v>1.9903372356866686</v>
          </cell>
          <cell r="E46">
            <v>1.7379233002804706</v>
          </cell>
        </row>
        <row r="47">
          <cell r="A47">
            <v>44</v>
          </cell>
          <cell r="B47">
            <v>2.2261519724723988</v>
          </cell>
          <cell r="C47">
            <v>2.1256267504720769</v>
          </cell>
          <cell r="D47">
            <v>1.9514384080373626</v>
          </cell>
          <cell r="E47">
            <v>1.7051556773993126</v>
          </cell>
        </row>
        <row r="48">
          <cell r="A48">
            <v>45</v>
          </cell>
          <cell r="B48">
            <v>1.9974176559761549</v>
          </cell>
          <cell r="C48">
            <v>1.9807777710565324</v>
          </cell>
          <cell r="D48">
            <v>1.6431172514394501</v>
          </cell>
          <cell r="E48">
            <v>1.5746632465091948</v>
          </cell>
        </row>
        <row r="49">
          <cell r="A49">
            <v>46</v>
          </cell>
          <cell r="B49">
            <v>1.919407655976155</v>
          </cell>
          <cell r="C49">
            <v>1.9053739085611756</v>
          </cell>
          <cell r="D49">
            <v>1.5756089634545258</v>
          </cell>
          <cell r="E49">
            <v>1.5177955655089916</v>
          </cell>
        </row>
        <row r="50">
          <cell r="A50">
            <v>47</v>
          </cell>
          <cell r="B50">
            <v>1.6009748534763899</v>
          </cell>
          <cell r="C50">
            <v>1.5470833383227807</v>
          </cell>
          <cell r="D50">
            <v>1.2631430649882489</v>
          </cell>
          <cell r="E50">
            <v>1.2212703133251397</v>
          </cell>
        </row>
        <row r="51">
          <cell r="A51">
            <v>48</v>
          </cell>
          <cell r="B51">
            <v>1.5107848534763897</v>
          </cell>
          <cell r="C51">
            <v>1.4599063820549145</v>
          </cell>
          <cell r="D51">
            <v>1.1850944495112543</v>
          </cell>
          <cell r="E51">
            <v>1.1555236635442356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lexiblepower.wpdserv.net/downloads/1121" TargetMode="External"/><Relationship Id="rId1" Type="http://schemas.openxmlformats.org/officeDocument/2006/relationships/hyperlink" Target="mailto:NGED.Flexiblepower@nationalgrid.co.u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B19"/>
  <sheetViews>
    <sheetView showGridLines="0" tabSelected="1" zoomScaleNormal="100" workbookViewId="0">
      <selection activeCell="F13" sqref="F13"/>
    </sheetView>
  </sheetViews>
  <sheetFormatPr defaultRowHeight="14.4" x14ac:dyDescent="0.3"/>
  <cols>
    <col min="1" max="1" width="17.88671875" customWidth="1"/>
    <col min="2" max="2" width="11.88671875" customWidth="1"/>
  </cols>
  <sheetData>
    <row r="8" spans="1:2" ht="18" x14ac:dyDescent="0.35">
      <c r="A8" s="3" t="s">
        <v>9</v>
      </c>
    </row>
    <row r="9" spans="1:2" ht="15" thickBot="1" x14ac:dyDescent="0.35"/>
    <row r="10" spans="1:2" ht="15" thickBot="1" x14ac:dyDescent="0.35">
      <c r="A10" s="4" t="s">
        <v>7</v>
      </c>
      <c r="B10" s="5">
        <v>45889</v>
      </c>
    </row>
    <row r="12" spans="1:2" x14ac:dyDescent="0.3">
      <c r="A12" t="s">
        <v>10</v>
      </c>
    </row>
    <row r="13" spans="1:2" x14ac:dyDescent="0.3">
      <c r="A13" s="6" t="s">
        <v>11</v>
      </c>
    </row>
    <row r="14" spans="1:2" x14ac:dyDescent="0.3">
      <c r="A14" t="s">
        <v>14</v>
      </c>
    </row>
    <row r="16" spans="1:2" x14ac:dyDescent="0.3">
      <c r="A16" t="s">
        <v>12</v>
      </c>
    </row>
    <row r="18" spans="1:1" x14ac:dyDescent="0.3">
      <c r="A18" t="s">
        <v>8</v>
      </c>
    </row>
    <row r="19" spans="1:1" x14ac:dyDescent="0.3">
      <c r="A19" s="6" t="s">
        <v>13</v>
      </c>
    </row>
  </sheetData>
  <hyperlinks>
    <hyperlink ref="A19" r:id="rId1" xr:uid="{00000000-0004-0000-0000-000000000000}"/>
    <hyperlink ref="A13" r:id="rId2" xr:uid="{00000000-0004-0000-0000-000001000000}"/>
  </hyperlinks>
  <pageMargins left="0.7" right="0.7" top="0.75" bottom="0.75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25"/>
  <sheetViews>
    <sheetView showGridLines="0" workbookViewId="0">
      <selection activeCell="C34" sqref="C34"/>
    </sheetView>
  </sheetViews>
  <sheetFormatPr defaultRowHeight="14.4" x14ac:dyDescent="0.3"/>
  <cols>
    <col min="1" max="1" width="4.6640625" customWidth="1"/>
    <col min="2" max="2" width="29" customWidth="1"/>
    <col min="3" max="4" width="21.88671875" customWidth="1"/>
    <col min="5" max="5" width="5.44140625" customWidth="1"/>
    <col min="6" max="6" width="49.5546875" customWidth="1"/>
    <col min="7" max="8" width="19.44140625" customWidth="1"/>
  </cols>
  <sheetData>
    <row r="3" spans="2:8" s="28" customFormat="1" ht="28.95" customHeight="1" x14ac:dyDescent="0.3">
      <c r="B3" s="29" t="s">
        <v>22</v>
      </c>
      <c r="C3" s="29" t="s">
        <v>27</v>
      </c>
      <c r="D3" s="29" t="s">
        <v>28</v>
      </c>
      <c r="F3" s="30" t="s">
        <v>54</v>
      </c>
      <c r="G3" s="29" t="s">
        <v>27</v>
      </c>
      <c r="H3" s="29" t="s">
        <v>28</v>
      </c>
    </row>
    <row r="4" spans="2:8" x14ac:dyDescent="0.3">
      <c r="B4" s="27" t="s">
        <v>17</v>
      </c>
      <c r="C4" s="27" t="s">
        <v>23</v>
      </c>
      <c r="D4" s="1" t="s">
        <v>24</v>
      </c>
      <c r="F4" s="31" t="s">
        <v>55</v>
      </c>
      <c r="G4" s="32" t="s">
        <v>53</v>
      </c>
      <c r="H4" s="32" t="s">
        <v>51</v>
      </c>
    </row>
    <row r="5" spans="2:8" x14ac:dyDescent="0.3">
      <c r="B5" s="25" t="s">
        <v>18</v>
      </c>
      <c r="C5" s="1" t="s">
        <v>23</v>
      </c>
      <c r="D5" s="1" t="s">
        <v>24</v>
      </c>
      <c r="F5" s="31" t="s">
        <v>30</v>
      </c>
      <c r="G5" s="32" t="s">
        <v>53</v>
      </c>
      <c r="H5" s="32" t="s">
        <v>51</v>
      </c>
    </row>
    <row r="6" spans="2:8" x14ac:dyDescent="0.3">
      <c r="B6" s="25" t="s">
        <v>19</v>
      </c>
      <c r="C6" s="1" t="s">
        <v>23</v>
      </c>
      <c r="D6" s="1" t="s">
        <v>24</v>
      </c>
      <c r="F6" s="31" t="s">
        <v>31</v>
      </c>
      <c r="G6" s="32" t="s">
        <v>53</v>
      </c>
      <c r="H6" s="32" t="s">
        <v>51</v>
      </c>
    </row>
    <row r="7" spans="2:8" x14ac:dyDescent="0.3">
      <c r="B7" s="25" t="s">
        <v>20</v>
      </c>
      <c r="C7" s="1" t="s">
        <v>23</v>
      </c>
      <c r="D7" s="1" t="s">
        <v>24</v>
      </c>
      <c r="F7" s="31" t="s">
        <v>32</v>
      </c>
      <c r="G7" s="32" t="s">
        <v>53</v>
      </c>
      <c r="H7" s="32" t="s">
        <v>51</v>
      </c>
    </row>
    <row r="8" spans="2:8" x14ac:dyDescent="0.3">
      <c r="B8" s="25" t="s">
        <v>21</v>
      </c>
      <c r="C8" s="1" t="s">
        <v>25</v>
      </c>
      <c r="D8" s="1" t="s">
        <v>24</v>
      </c>
      <c r="F8" s="31" t="s">
        <v>33</v>
      </c>
      <c r="G8" s="32" t="s">
        <v>53</v>
      </c>
      <c r="H8" s="32" t="s">
        <v>51</v>
      </c>
    </row>
    <row r="9" spans="2:8" x14ac:dyDescent="0.3">
      <c r="B9" s="25" t="s">
        <v>16</v>
      </c>
      <c r="C9" s="1" t="s">
        <v>26</v>
      </c>
      <c r="D9" s="1" t="s">
        <v>24</v>
      </c>
      <c r="F9" s="31" t="s">
        <v>34</v>
      </c>
      <c r="G9" s="32" t="s">
        <v>53</v>
      </c>
      <c r="H9" s="32" t="s">
        <v>51</v>
      </c>
    </row>
    <row r="10" spans="2:8" x14ac:dyDescent="0.3">
      <c r="B10" s="26"/>
      <c r="C10" s="2"/>
      <c r="D10" s="2"/>
      <c r="F10" s="31" t="s">
        <v>35</v>
      </c>
      <c r="G10" s="32" t="s">
        <v>53</v>
      </c>
      <c r="H10" s="32" t="s">
        <v>51</v>
      </c>
    </row>
    <row r="11" spans="2:8" x14ac:dyDescent="0.3">
      <c r="F11" s="31" t="s">
        <v>36</v>
      </c>
      <c r="G11" s="32" t="s">
        <v>53</v>
      </c>
      <c r="H11" s="32" t="s">
        <v>51</v>
      </c>
    </row>
    <row r="12" spans="2:8" x14ac:dyDescent="0.3">
      <c r="F12" s="31" t="s">
        <v>37</v>
      </c>
      <c r="G12" s="32" t="s">
        <v>53</v>
      </c>
      <c r="H12" s="32" t="s">
        <v>51</v>
      </c>
    </row>
    <row r="13" spans="2:8" s="26" customFormat="1" x14ac:dyDescent="0.3">
      <c r="B13" s="28"/>
      <c r="F13" s="31" t="s">
        <v>38</v>
      </c>
      <c r="G13" s="32" t="s">
        <v>53</v>
      </c>
      <c r="H13" s="32" t="s">
        <v>51</v>
      </c>
    </row>
    <row r="14" spans="2:8" s="26" customFormat="1" x14ac:dyDescent="0.3">
      <c r="F14" s="31" t="s">
        <v>39</v>
      </c>
      <c r="G14" s="32" t="s">
        <v>53</v>
      </c>
      <c r="H14" s="32" t="s">
        <v>51</v>
      </c>
    </row>
    <row r="15" spans="2:8" s="26" customFormat="1" x14ac:dyDescent="0.3">
      <c r="F15" s="31" t="s">
        <v>40</v>
      </c>
      <c r="G15" s="32" t="s">
        <v>53</v>
      </c>
      <c r="H15" s="32" t="s">
        <v>51</v>
      </c>
    </row>
    <row r="16" spans="2:8" s="26" customFormat="1" x14ac:dyDescent="0.3">
      <c r="F16" s="31" t="s">
        <v>41</v>
      </c>
      <c r="G16" s="32" t="s">
        <v>53</v>
      </c>
      <c r="H16" s="32" t="s">
        <v>51</v>
      </c>
    </row>
    <row r="17" spans="3:8" s="26" customFormat="1" x14ac:dyDescent="0.3">
      <c r="F17" s="31" t="s">
        <v>42</v>
      </c>
      <c r="G17" s="32" t="s">
        <v>53</v>
      </c>
      <c r="H17" s="32" t="s">
        <v>51</v>
      </c>
    </row>
    <row r="18" spans="3:8" s="26" customFormat="1" x14ac:dyDescent="0.3">
      <c r="F18" s="31" t="s">
        <v>43</v>
      </c>
      <c r="G18" s="32" t="s">
        <v>53</v>
      </c>
      <c r="H18" s="32" t="s">
        <v>51</v>
      </c>
    </row>
    <row r="19" spans="3:8" s="26" customFormat="1" x14ac:dyDescent="0.3">
      <c r="C19" s="2"/>
      <c r="F19" s="31" t="s">
        <v>44</v>
      </c>
      <c r="G19" s="32" t="s">
        <v>53</v>
      </c>
      <c r="H19" s="32" t="s">
        <v>51</v>
      </c>
    </row>
    <row r="20" spans="3:8" x14ac:dyDescent="0.3">
      <c r="F20" s="31" t="s">
        <v>45</v>
      </c>
      <c r="G20" s="32" t="s">
        <v>53</v>
      </c>
      <c r="H20" s="32" t="s">
        <v>51</v>
      </c>
    </row>
    <row r="21" spans="3:8" x14ac:dyDescent="0.3">
      <c r="F21" s="31" t="s">
        <v>46</v>
      </c>
      <c r="G21" s="32" t="s">
        <v>53</v>
      </c>
      <c r="H21" s="32" t="s">
        <v>51</v>
      </c>
    </row>
    <row r="22" spans="3:8" x14ac:dyDescent="0.3">
      <c r="F22" s="31" t="s">
        <v>56</v>
      </c>
      <c r="G22" s="32" t="s">
        <v>52</v>
      </c>
      <c r="H22" s="32" t="s">
        <v>29</v>
      </c>
    </row>
    <row r="23" spans="3:8" x14ac:dyDescent="0.3">
      <c r="F23" s="31" t="s">
        <v>47</v>
      </c>
      <c r="G23" s="32" t="s">
        <v>53</v>
      </c>
      <c r="H23" s="32" t="s">
        <v>51</v>
      </c>
    </row>
    <row r="24" spans="3:8" x14ac:dyDescent="0.3">
      <c r="F24" s="31" t="s">
        <v>57</v>
      </c>
      <c r="G24" s="32" t="s">
        <v>53</v>
      </c>
      <c r="H24" s="32" t="s">
        <v>51</v>
      </c>
    </row>
    <row r="25" spans="3:8" x14ac:dyDescent="0.3">
      <c r="F25" s="31" t="s">
        <v>48</v>
      </c>
      <c r="G25" s="32" t="s">
        <v>53</v>
      </c>
      <c r="H25" s="32" t="s">
        <v>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30"/>
  <sheetViews>
    <sheetView showGridLines="0" zoomScale="90" zoomScaleNormal="90" workbookViewId="0">
      <selection activeCell="I28" sqref="I28"/>
    </sheetView>
  </sheetViews>
  <sheetFormatPr defaultColWidth="9" defaultRowHeight="14.4" x14ac:dyDescent="0.3"/>
  <cols>
    <col min="1" max="1" width="3.88671875" style="2" customWidth="1"/>
    <col min="2" max="2" width="17.6640625" style="2" customWidth="1"/>
    <col min="3" max="3" width="14.6640625" style="2" customWidth="1"/>
    <col min="4" max="4" width="19" style="2" customWidth="1"/>
    <col min="5" max="21" width="17.6640625" style="2" customWidth="1"/>
    <col min="22" max="22" width="17.44140625" style="2" customWidth="1"/>
    <col min="23" max="16384" width="9" style="2"/>
  </cols>
  <sheetData>
    <row r="1" spans="2:22" ht="15" thickBot="1" x14ac:dyDescent="0.35"/>
    <row r="2" spans="2:22" ht="42" customHeight="1" thickBot="1" x14ac:dyDescent="0.35">
      <c r="D2" s="46" t="s">
        <v>72</v>
      </c>
      <c r="E2" s="96" t="s">
        <v>0</v>
      </c>
      <c r="F2" s="97"/>
      <c r="G2" s="97"/>
      <c r="H2" s="97"/>
      <c r="I2" s="97"/>
      <c r="J2" s="97"/>
      <c r="K2" s="97"/>
      <c r="L2" s="97"/>
      <c r="M2" s="98"/>
      <c r="N2" s="96" t="s">
        <v>15</v>
      </c>
      <c r="O2" s="97"/>
      <c r="P2" s="97"/>
      <c r="Q2" s="97"/>
      <c r="R2" s="97"/>
      <c r="S2" s="97"/>
      <c r="T2" s="97"/>
      <c r="U2" s="97"/>
      <c r="V2" s="98"/>
    </row>
    <row r="3" spans="2:22" ht="72.599999999999994" thickBot="1" x14ac:dyDescent="0.35">
      <c r="D3" s="48" t="s">
        <v>71</v>
      </c>
      <c r="E3" s="35" t="s">
        <v>101</v>
      </c>
      <c r="F3" s="60"/>
      <c r="G3" s="36" t="s">
        <v>49</v>
      </c>
      <c r="H3" s="36"/>
      <c r="I3" s="36" t="s">
        <v>50</v>
      </c>
      <c r="J3" s="36" t="s">
        <v>102</v>
      </c>
      <c r="K3" s="36"/>
      <c r="L3" s="36"/>
      <c r="M3" s="36" t="s">
        <v>103</v>
      </c>
      <c r="N3" s="35" t="s">
        <v>101</v>
      </c>
      <c r="O3" s="57"/>
      <c r="P3" s="36" t="s">
        <v>49</v>
      </c>
      <c r="Q3" s="36"/>
      <c r="R3" s="36" t="s">
        <v>50</v>
      </c>
      <c r="S3" s="36" t="s">
        <v>104</v>
      </c>
      <c r="T3" s="58"/>
      <c r="U3" s="58"/>
      <c r="V3" s="41" t="s">
        <v>105</v>
      </c>
    </row>
    <row r="4" spans="2:22" ht="106.2" customHeight="1" thickBot="1" x14ac:dyDescent="0.35">
      <c r="C4" s="49" t="s">
        <v>84</v>
      </c>
      <c r="D4" s="47" t="s">
        <v>73</v>
      </c>
      <c r="E4" s="77" t="s">
        <v>85</v>
      </c>
      <c r="F4" s="88" t="s">
        <v>86</v>
      </c>
      <c r="G4" s="78" t="s">
        <v>58</v>
      </c>
      <c r="H4" s="79" t="s">
        <v>76</v>
      </c>
      <c r="I4" s="79" t="s">
        <v>59</v>
      </c>
      <c r="J4" s="80" t="s">
        <v>87</v>
      </c>
      <c r="K4" s="80" t="s">
        <v>88</v>
      </c>
      <c r="L4" s="80" t="s">
        <v>89</v>
      </c>
      <c r="M4" s="80" t="s">
        <v>90</v>
      </c>
      <c r="N4" s="77" t="s">
        <v>85</v>
      </c>
      <c r="O4" s="88" t="s">
        <v>86</v>
      </c>
      <c r="P4" s="79" t="s">
        <v>58</v>
      </c>
      <c r="Q4" s="79" t="s">
        <v>76</v>
      </c>
      <c r="R4" s="79" t="s">
        <v>59</v>
      </c>
      <c r="S4" s="80" t="s">
        <v>87</v>
      </c>
      <c r="T4" s="80" t="s">
        <v>88</v>
      </c>
      <c r="U4" s="80" t="s">
        <v>89</v>
      </c>
      <c r="V4" s="80" t="s">
        <v>90</v>
      </c>
    </row>
    <row r="5" spans="2:22" ht="29.4" thickBot="1" x14ac:dyDescent="0.35">
      <c r="B5" s="2" t="s">
        <v>77</v>
      </c>
      <c r="C5" s="49"/>
      <c r="D5" s="87" t="s">
        <v>91</v>
      </c>
      <c r="E5" s="89" t="s">
        <v>92</v>
      </c>
      <c r="F5" s="90" t="s">
        <v>95</v>
      </c>
      <c r="G5" s="90" t="s">
        <v>93</v>
      </c>
      <c r="H5" s="90" t="s">
        <v>94</v>
      </c>
      <c r="I5" s="90" t="s">
        <v>96</v>
      </c>
      <c r="J5" s="90" t="s">
        <v>97</v>
      </c>
      <c r="K5" s="90" t="s">
        <v>98</v>
      </c>
      <c r="L5" s="90" t="s">
        <v>99</v>
      </c>
      <c r="M5" s="90" t="s">
        <v>100</v>
      </c>
      <c r="N5" s="90" t="s">
        <v>92</v>
      </c>
      <c r="O5" s="90" t="s">
        <v>95</v>
      </c>
      <c r="P5" s="90" t="s">
        <v>93</v>
      </c>
      <c r="Q5" s="90" t="s">
        <v>94</v>
      </c>
      <c r="R5" s="90" t="s">
        <v>96</v>
      </c>
      <c r="S5" s="90" t="s">
        <v>97</v>
      </c>
      <c r="T5" s="90" t="s">
        <v>98</v>
      </c>
      <c r="U5" s="90" t="s">
        <v>99</v>
      </c>
      <c r="V5" s="91" t="s">
        <v>100</v>
      </c>
    </row>
    <row r="6" spans="2:22" ht="15" thickBot="1" x14ac:dyDescent="0.35">
      <c r="B6" s="33" t="s">
        <v>60</v>
      </c>
      <c r="C6" s="34" t="s">
        <v>61</v>
      </c>
      <c r="D6" s="42"/>
      <c r="E6" s="81"/>
      <c r="F6" s="61"/>
      <c r="G6" s="82"/>
      <c r="H6" s="82"/>
      <c r="I6" s="82"/>
      <c r="J6" s="83"/>
      <c r="K6" s="84"/>
      <c r="L6" s="84"/>
      <c r="M6" s="84"/>
      <c r="N6" s="81"/>
      <c r="O6" s="61"/>
      <c r="P6" s="82"/>
      <c r="Q6" s="82"/>
      <c r="R6" s="82"/>
      <c r="S6" s="82"/>
      <c r="T6" s="85"/>
      <c r="U6" s="85"/>
      <c r="V6" s="86"/>
    </row>
    <row r="7" spans="2:22" x14ac:dyDescent="0.3">
      <c r="B7" s="9" t="s">
        <v>51</v>
      </c>
      <c r="C7" s="93" t="s">
        <v>62</v>
      </c>
      <c r="D7" s="43"/>
      <c r="E7" s="10" t="s">
        <v>2</v>
      </c>
      <c r="F7" s="11" t="s">
        <v>4</v>
      </c>
      <c r="G7" s="11" t="s">
        <v>2</v>
      </c>
      <c r="H7" s="11" t="s">
        <v>4</v>
      </c>
      <c r="I7" s="11" t="s">
        <v>2</v>
      </c>
      <c r="J7" s="11" t="s">
        <v>3</v>
      </c>
      <c r="K7" s="11" t="s">
        <v>3</v>
      </c>
      <c r="L7" s="11" t="s">
        <v>3</v>
      </c>
      <c r="M7" s="11" t="s">
        <v>3</v>
      </c>
      <c r="N7" s="10" t="s">
        <v>2</v>
      </c>
      <c r="O7" s="11" t="s">
        <v>4</v>
      </c>
      <c r="P7" s="11" t="s">
        <v>2</v>
      </c>
      <c r="Q7" s="11" t="s">
        <v>4</v>
      </c>
      <c r="R7" s="11" t="s">
        <v>2</v>
      </c>
      <c r="S7" s="11" t="s">
        <v>3</v>
      </c>
      <c r="T7" s="11" t="s">
        <v>3</v>
      </c>
      <c r="U7" s="11" t="s">
        <v>3</v>
      </c>
      <c r="V7" s="12" t="s">
        <v>3</v>
      </c>
    </row>
    <row r="8" spans="2:22" x14ac:dyDescent="0.3">
      <c r="B8" s="7" t="s">
        <v>29</v>
      </c>
      <c r="C8" s="94"/>
      <c r="D8" s="44"/>
      <c r="E8" s="13" t="s">
        <v>4</v>
      </c>
      <c r="F8" s="14" t="s">
        <v>2</v>
      </c>
      <c r="G8" s="14" t="s">
        <v>4</v>
      </c>
      <c r="H8" s="14" t="s">
        <v>2</v>
      </c>
      <c r="I8" s="14" t="s">
        <v>4</v>
      </c>
      <c r="J8" s="14" t="s">
        <v>3</v>
      </c>
      <c r="K8" s="14" t="s">
        <v>3</v>
      </c>
      <c r="L8" s="14" t="s">
        <v>3</v>
      </c>
      <c r="M8" s="14" t="s">
        <v>3</v>
      </c>
      <c r="N8" s="13" t="s">
        <v>4</v>
      </c>
      <c r="O8" s="14" t="s">
        <v>2</v>
      </c>
      <c r="P8" s="14" t="s">
        <v>4</v>
      </c>
      <c r="Q8" s="14" t="s">
        <v>2</v>
      </c>
      <c r="R8" s="14" t="s">
        <v>4</v>
      </c>
      <c r="S8" s="14" t="s">
        <v>3</v>
      </c>
      <c r="T8" s="14" t="s">
        <v>3</v>
      </c>
      <c r="U8" s="14" t="s">
        <v>3</v>
      </c>
      <c r="V8" s="15" t="s">
        <v>3</v>
      </c>
    </row>
    <row r="9" spans="2:22" x14ac:dyDescent="0.3">
      <c r="B9" s="7" t="s">
        <v>24</v>
      </c>
      <c r="C9" s="94"/>
      <c r="D9" s="44"/>
      <c r="E9" s="13" t="s">
        <v>6</v>
      </c>
      <c r="F9" s="14" t="s">
        <v>6</v>
      </c>
      <c r="G9" s="14" t="s">
        <v>6</v>
      </c>
      <c r="H9" s="14" t="s">
        <v>6</v>
      </c>
      <c r="I9" s="14" t="s">
        <v>6</v>
      </c>
      <c r="J9" s="14" t="s">
        <v>3</v>
      </c>
      <c r="K9" s="14" t="s">
        <v>3</v>
      </c>
      <c r="L9" s="14" t="s">
        <v>3</v>
      </c>
      <c r="M9" s="14" t="s">
        <v>3</v>
      </c>
      <c r="N9" s="13" t="s">
        <v>6</v>
      </c>
      <c r="O9" s="14" t="s">
        <v>6</v>
      </c>
      <c r="P9" s="14" t="s">
        <v>6</v>
      </c>
      <c r="Q9" s="14" t="s">
        <v>6</v>
      </c>
      <c r="R9" s="14" t="s">
        <v>6</v>
      </c>
      <c r="S9" s="14" t="s">
        <v>3</v>
      </c>
      <c r="T9" s="14" t="s">
        <v>3</v>
      </c>
      <c r="U9" s="14" t="s">
        <v>3</v>
      </c>
      <c r="V9" s="15" t="s">
        <v>3</v>
      </c>
    </row>
    <row r="10" spans="2:22" ht="14.25" customHeight="1" x14ac:dyDescent="0.3">
      <c r="B10" s="7" t="s">
        <v>26</v>
      </c>
      <c r="C10" s="94"/>
      <c r="D10" s="44"/>
      <c r="E10" s="16">
        <v>0.78090909090909089</v>
      </c>
      <c r="F10" s="18" t="s">
        <v>2</v>
      </c>
      <c r="G10" s="17">
        <v>0.78090909090909089</v>
      </c>
      <c r="H10" s="18" t="s">
        <v>2</v>
      </c>
      <c r="I10" s="17">
        <v>0.78090909090909089</v>
      </c>
      <c r="J10" s="17">
        <v>0.23125000000000001</v>
      </c>
      <c r="K10" s="17">
        <v>0.56659999999999999</v>
      </c>
      <c r="L10" s="17">
        <v>0.53110999999999997</v>
      </c>
      <c r="M10" s="53">
        <v>0.84111000000000002</v>
      </c>
      <c r="N10" s="38">
        <v>0.56818181818181823</v>
      </c>
      <c r="O10" s="18" t="s">
        <v>2</v>
      </c>
      <c r="P10" s="17">
        <v>0.56818181818181823</v>
      </c>
      <c r="Q10" s="18" t="s">
        <v>2</v>
      </c>
      <c r="R10" s="39">
        <v>0.56818181818181823</v>
      </c>
      <c r="S10" s="39">
        <v>0.16750000000000001</v>
      </c>
      <c r="T10" s="17">
        <v>0.41220000000000001</v>
      </c>
      <c r="U10" s="17">
        <v>0.38666</v>
      </c>
      <c r="V10" s="56">
        <v>0.61221999999999999</v>
      </c>
    </row>
    <row r="11" spans="2:22" x14ac:dyDescent="0.3">
      <c r="B11" s="7" t="s">
        <v>25</v>
      </c>
      <c r="C11" s="94"/>
      <c r="D11" s="44"/>
      <c r="E11" s="16">
        <v>1.2792286249829738</v>
      </c>
      <c r="F11" s="18" t="s">
        <v>2</v>
      </c>
      <c r="G11" s="17">
        <v>1.2792286249829738</v>
      </c>
      <c r="H11" s="18" t="s">
        <v>2</v>
      </c>
      <c r="I11" s="17">
        <v>1.2792286249829738</v>
      </c>
      <c r="J11" s="17">
        <v>0.51595000000000002</v>
      </c>
      <c r="K11" s="17">
        <v>0.34449999999999997</v>
      </c>
      <c r="L11" s="17">
        <v>0.75119999999999998</v>
      </c>
      <c r="M11" s="53">
        <v>1.3694</v>
      </c>
      <c r="N11" s="38">
        <v>0.8276017691773716</v>
      </c>
      <c r="O11" s="18" t="s">
        <v>2</v>
      </c>
      <c r="P11" s="17">
        <v>0.8276017691773716</v>
      </c>
      <c r="Q11" s="18" t="s">
        <v>2</v>
      </c>
      <c r="R11" s="39">
        <v>0.8276017691773716</v>
      </c>
      <c r="S11" s="17">
        <v>0.32469999999999999</v>
      </c>
      <c r="T11" s="17">
        <v>0.27700000000000002</v>
      </c>
      <c r="U11" s="17">
        <v>0.51039999999999996</v>
      </c>
      <c r="V11" s="56">
        <v>0.89090000000000003</v>
      </c>
    </row>
    <row r="12" spans="2:22" x14ac:dyDescent="0.3">
      <c r="B12" s="7" t="s">
        <v>23</v>
      </c>
      <c r="C12" s="94"/>
      <c r="D12" s="44"/>
      <c r="E12" s="16">
        <v>2.8236363636363637</v>
      </c>
      <c r="F12" s="18" t="s">
        <v>2</v>
      </c>
      <c r="G12" s="17">
        <v>2.8236363636363637</v>
      </c>
      <c r="H12" s="18" t="s">
        <v>2</v>
      </c>
      <c r="I12" s="17">
        <v>2.8236363636363637</v>
      </c>
      <c r="J12" s="17">
        <v>1.9838</v>
      </c>
      <c r="K12" s="17">
        <v>2.9310999999999998</v>
      </c>
      <c r="L12" s="17">
        <v>2.6667000000000001</v>
      </c>
      <c r="M12" s="53">
        <v>2.8433000000000002</v>
      </c>
      <c r="N12" s="38">
        <v>1.0536363636363637</v>
      </c>
      <c r="O12" s="18" t="s">
        <v>2</v>
      </c>
      <c r="P12" s="17">
        <v>1.0536363636363637</v>
      </c>
      <c r="Q12" s="18" t="s">
        <v>2</v>
      </c>
      <c r="R12" s="39">
        <v>1.0536363636363637</v>
      </c>
      <c r="S12" s="39">
        <v>1.1637999999999999</v>
      </c>
      <c r="T12" s="17">
        <v>1.1233</v>
      </c>
      <c r="U12" s="17">
        <v>1.044</v>
      </c>
      <c r="V12" s="56">
        <v>1.0310999999999999</v>
      </c>
    </row>
    <row r="13" spans="2:22" x14ac:dyDescent="0.3">
      <c r="B13" s="7" t="s">
        <v>52</v>
      </c>
      <c r="C13" s="94"/>
      <c r="D13" s="44"/>
      <c r="E13" s="20">
        <v>3.68</v>
      </c>
      <c r="F13" s="18" t="s">
        <v>2</v>
      </c>
      <c r="G13" s="21">
        <v>3.68</v>
      </c>
      <c r="H13" s="18" t="s">
        <v>2</v>
      </c>
      <c r="I13" s="21">
        <v>3.68</v>
      </c>
      <c r="J13" s="21">
        <v>3.68</v>
      </c>
      <c r="K13" s="21">
        <v>3.68</v>
      </c>
      <c r="L13" s="21">
        <v>3.68</v>
      </c>
      <c r="M13" s="54">
        <v>3.68</v>
      </c>
      <c r="N13" s="16">
        <v>3.68</v>
      </c>
      <c r="O13" s="18" t="s">
        <v>2</v>
      </c>
      <c r="P13" s="18">
        <v>3.68</v>
      </c>
      <c r="Q13" s="18" t="s">
        <v>2</v>
      </c>
      <c r="R13" s="18">
        <v>3.68</v>
      </c>
      <c r="S13" s="18">
        <v>3.68</v>
      </c>
      <c r="T13" s="18">
        <v>3.68</v>
      </c>
      <c r="U13" s="18">
        <v>3.68</v>
      </c>
      <c r="V13" s="19">
        <v>3.68</v>
      </c>
    </row>
    <row r="14" spans="2:22" ht="15" thickBot="1" x14ac:dyDescent="0.35">
      <c r="B14" s="7" t="s">
        <v>53</v>
      </c>
      <c r="C14" s="95"/>
      <c r="D14" s="44"/>
      <c r="E14" s="22" t="s">
        <v>2</v>
      </c>
      <c r="F14" s="52" t="s">
        <v>4</v>
      </c>
      <c r="G14" s="23" t="s">
        <v>2</v>
      </c>
      <c r="H14" s="52" t="s">
        <v>4</v>
      </c>
      <c r="I14" s="23" t="s">
        <v>2</v>
      </c>
      <c r="J14" s="23" t="s">
        <v>2</v>
      </c>
      <c r="K14" s="23" t="s">
        <v>2</v>
      </c>
      <c r="L14" s="23" t="s">
        <v>2</v>
      </c>
      <c r="M14" s="55" t="s">
        <v>2</v>
      </c>
      <c r="N14" s="22" t="s">
        <v>2</v>
      </c>
      <c r="O14" s="52" t="s">
        <v>4</v>
      </c>
      <c r="P14" s="23" t="s">
        <v>2</v>
      </c>
      <c r="Q14" s="52" t="s">
        <v>4</v>
      </c>
      <c r="R14" s="23" t="s">
        <v>2</v>
      </c>
      <c r="S14" s="23" t="s">
        <v>2</v>
      </c>
      <c r="T14" s="23" t="s">
        <v>2</v>
      </c>
      <c r="U14" s="23" t="s">
        <v>2</v>
      </c>
      <c r="V14" s="24" t="s">
        <v>2</v>
      </c>
    </row>
    <row r="15" spans="2:22" x14ac:dyDescent="0.3">
      <c r="B15" s="37" t="s">
        <v>51</v>
      </c>
      <c r="C15" s="93" t="s">
        <v>63</v>
      </c>
      <c r="D15" s="43"/>
      <c r="E15" s="10" t="s">
        <v>2</v>
      </c>
      <c r="F15" s="50" t="s">
        <v>4</v>
      </c>
      <c r="G15" s="11" t="s">
        <v>2</v>
      </c>
      <c r="H15" s="50" t="s">
        <v>4</v>
      </c>
      <c r="I15" s="11" t="s">
        <v>2</v>
      </c>
      <c r="J15" s="11" t="s">
        <v>3</v>
      </c>
      <c r="K15" s="11" t="s">
        <v>3</v>
      </c>
      <c r="L15" s="11" t="s">
        <v>3</v>
      </c>
      <c r="M15" s="11" t="s">
        <v>3</v>
      </c>
      <c r="N15" s="10" t="s">
        <v>2</v>
      </c>
      <c r="O15" s="50" t="s">
        <v>4</v>
      </c>
      <c r="P15" s="11" t="s">
        <v>2</v>
      </c>
      <c r="Q15" s="50" t="s">
        <v>4</v>
      </c>
      <c r="R15" s="11" t="s">
        <v>2</v>
      </c>
      <c r="S15" s="11" t="s">
        <v>3</v>
      </c>
      <c r="T15" s="11" t="s">
        <v>3</v>
      </c>
      <c r="U15" s="11" t="s">
        <v>3</v>
      </c>
      <c r="V15" s="12" t="s">
        <v>3</v>
      </c>
    </row>
    <row r="16" spans="2:22" x14ac:dyDescent="0.3">
      <c r="B16" s="7" t="s">
        <v>29</v>
      </c>
      <c r="C16" s="94"/>
      <c r="D16" s="44"/>
      <c r="E16" s="13" t="s">
        <v>4</v>
      </c>
      <c r="F16" s="51" t="s">
        <v>2</v>
      </c>
      <c r="G16" s="14" t="s">
        <v>4</v>
      </c>
      <c r="H16" s="51" t="s">
        <v>2</v>
      </c>
      <c r="I16" s="14" t="s">
        <v>4</v>
      </c>
      <c r="J16" s="14" t="s">
        <v>3</v>
      </c>
      <c r="K16" s="14" t="s">
        <v>3</v>
      </c>
      <c r="L16" s="14" t="s">
        <v>3</v>
      </c>
      <c r="M16" s="14" t="s">
        <v>3</v>
      </c>
      <c r="N16" s="13" t="s">
        <v>4</v>
      </c>
      <c r="O16" s="51" t="s">
        <v>2</v>
      </c>
      <c r="P16" s="14" t="s">
        <v>4</v>
      </c>
      <c r="Q16" s="51" t="s">
        <v>2</v>
      </c>
      <c r="R16" s="14" t="s">
        <v>4</v>
      </c>
      <c r="S16" s="14" t="s">
        <v>3</v>
      </c>
      <c r="T16" s="14" t="s">
        <v>3</v>
      </c>
      <c r="U16" s="14" t="s">
        <v>3</v>
      </c>
      <c r="V16" s="15" t="s">
        <v>3</v>
      </c>
    </row>
    <row r="17" spans="2:22" x14ac:dyDescent="0.3">
      <c r="B17" s="7" t="s">
        <v>24</v>
      </c>
      <c r="C17" s="94"/>
      <c r="D17" s="44"/>
      <c r="E17" s="13" t="s">
        <v>6</v>
      </c>
      <c r="F17" s="51" t="s">
        <v>6</v>
      </c>
      <c r="G17" s="14" t="s">
        <v>6</v>
      </c>
      <c r="H17" s="51" t="s">
        <v>6</v>
      </c>
      <c r="I17" s="14" t="s">
        <v>6</v>
      </c>
      <c r="J17" s="14" t="s">
        <v>3</v>
      </c>
      <c r="K17" s="14" t="s">
        <v>3</v>
      </c>
      <c r="L17" s="14" t="s">
        <v>3</v>
      </c>
      <c r="M17" s="14" t="s">
        <v>3</v>
      </c>
      <c r="N17" s="13" t="s">
        <v>6</v>
      </c>
      <c r="O17" s="51" t="s">
        <v>6</v>
      </c>
      <c r="P17" s="14" t="s">
        <v>6</v>
      </c>
      <c r="Q17" s="51" t="s">
        <v>6</v>
      </c>
      <c r="R17" s="14" t="s">
        <v>6</v>
      </c>
      <c r="S17" s="14" t="s">
        <v>3</v>
      </c>
      <c r="T17" s="14" t="s">
        <v>3</v>
      </c>
      <c r="U17" s="14" t="s">
        <v>3</v>
      </c>
      <c r="V17" s="15" t="s">
        <v>3</v>
      </c>
    </row>
    <row r="18" spans="2:22" x14ac:dyDescent="0.3">
      <c r="B18" s="7" t="s">
        <v>26</v>
      </c>
      <c r="C18" s="94"/>
      <c r="D18" s="44"/>
      <c r="E18" s="16">
        <v>0.78090909090909089</v>
      </c>
      <c r="F18" s="18">
        <v>0.54</v>
      </c>
      <c r="G18" s="17">
        <v>0.78090909090909089</v>
      </c>
      <c r="H18" s="18">
        <v>0.54</v>
      </c>
      <c r="I18" s="17">
        <v>0.78090909090909089</v>
      </c>
      <c r="J18" s="17">
        <v>0.23125000000000001</v>
      </c>
      <c r="K18" s="17">
        <v>0.56659999999999999</v>
      </c>
      <c r="L18" s="17">
        <v>0.53110999999999997</v>
      </c>
      <c r="M18" s="53">
        <v>0.84111000000000002</v>
      </c>
      <c r="N18" s="38">
        <v>0.56818181818181801</v>
      </c>
      <c r="O18" s="18">
        <v>0.24</v>
      </c>
      <c r="P18" s="17">
        <v>0.56818181818181801</v>
      </c>
      <c r="Q18" s="18">
        <v>0.24</v>
      </c>
      <c r="R18" s="39">
        <v>0.56818181818181823</v>
      </c>
      <c r="S18" s="39">
        <v>0.16750000000000001</v>
      </c>
      <c r="T18" s="17">
        <v>0.41220000000000001</v>
      </c>
      <c r="U18" s="17">
        <v>0.38666</v>
      </c>
      <c r="V18" s="56">
        <v>0.61221999999999999</v>
      </c>
    </row>
    <row r="19" spans="2:22" x14ac:dyDescent="0.3">
      <c r="B19" s="7" t="s">
        <v>25</v>
      </c>
      <c r="C19" s="94"/>
      <c r="D19" s="44"/>
      <c r="E19" s="16">
        <f>1.27922862498297+E18</f>
        <v>2.0601377158920609</v>
      </c>
      <c r="F19" s="18">
        <v>0.54</v>
      </c>
      <c r="G19" s="17">
        <f>1.27922862498297+G18</f>
        <v>2.0601377158920609</v>
      </c>
      <c r="H19" s="18">
        <v>0.54</v>
      </c>
      <c r="I19" s="17">
        <f>1.27922862498297+I18</f>
        <v>2.0601377158920609</v>
      </c>
      <c r="J19" s="17">
        <v>0.74719999999999998</v>
      </c>
      <c r="K19" s="17">
        <v>0.91120000000000001</v>
      </c>
      <c r="L19" s="17">
        <v>1.2823500000000001</v>
      </c>
      <c r="M19" s="53">
        <v>2.2104699999999999</v>
      </c>
      <c r="N19" s="38">
        <f>0.827601769177372+N18</f>
        <v>1.3957835873591899</v>
      </c>
      <c r="O19" s="18">
        <v>0.24</v>
      </c>
      <c r="P19" s="17">
        <f>0.827601769177372+P18</f>
        <v>1.3957835873591899</v>
      </c>
      <c r="Q19" s="18">
        <v>0.24</v>
      </c>
      <c r="R19" s="39">
        <f>0.827601769177372+R18</f>
        <v>1.3957835873591904</v>
      </c>
      <c r="S19" s="39">
        <v>0.49220000000000003</v>
      </c>
      <c r="T19" s="17">
        <v>0.68925999999999998</v>
      </c>
      <c r="U19" s="17">
        <v>0.89707999999999999</v>
      </c>
      <c r="V19" s="56">
        <v>1.5031000000000001</v>
      </c>
    </row>
    <row r="20" spans="2:22" x14ac:dyDescent="0.3">
      <c r="B20" s="7" t="s">
        <v>23</v>
      </c>
      <c r="C20" s="94"/>
      <c r="D20" s="44"/>
      <c r="E20" s="16">
        <f>2.82363636363636+E18</f>
        <v>3.6045454545454509</v>
      </c>
      <c r="F20" s="18">
        <v>0.54</v>
      </c>
      <c r="G20" s="17">
        <f>2.82363636363636+G18</f>
        <v>3.6045454545454509</v>
      </c>
      <c r="H20" s="18">
        <v>0.54</v>
      </c>
      <c r="I20" s="17">
        <f>2.82363636363636+I18</f>
        <v>3.6045454545454509</v>
      </c>
      <c r="J20" s="17">
        <v>2.2149999999999999</v>
      </c>
      <c r="K20" s="17">
        <v>3.4977800000000001</v>
      </c>
      <c r="L20" s="17">
        <v>3.1977799999999998</v>
      </c>
      <c r="M20" s="53">
        <v>3.6844399999999999</v>
      </c>
      <c r="N20" s="38">
        <f>1.05363636363636+N18</f>
        <v>1.6218181818181781</v>
      </c>
      <c r="O20" s="18">
        <v>0.24</v>
      </c>
      <c r="P20" s="17">
        <f>1.05363636363636+P18</f>
        <v>1.6218181818181781</v>
      </c>
      <c r="Q20" s="18">
        <v>0.24</v>
      </c>
      <c r="R20" s="39">
        <f>1.05363636363636+R18</f>
        <v>1.6218181818181781</v>
      </c>
      <c r="S20" s="39">
        <v>1.3312999999999999</v>
      </c>
      <c r="T20" s="17">
        <v>1.53556</v>
      </c>
      <c r="U20" s="17">
        <v>1.43066</v>
      </c>
      <c r="V20" s="56">
        <v>1.64333</v>
      </c>
    </row>
    <row r="21" spans="2:22" x14ac:dyDescent="0.3">
      <c r="B21" s="7" t="s">
        <v>52</v>
      </c>
      <c r="C21" s="94"/>
      <c r="D21" s="44"/>
      <c r="E21" s="20">
        <f>3.68+E18</f>
        <v>4.4609090909090909</v>
      </c>
      <c r="F21" s="18">
        <v>0.54</v>
      </c>
      <c r="G21" s="21">
        <f t="shared" ref="G21:I21" si="0">3.68+G18</f>
        <v>4.4609090909090909</v>
      </c>
      <c r="H21" s="18">
        <v>0.54</v>
      </c>
      <c r="I21" s="21">
        <f t="shared" si="0"/>
        <v>4.4609090909090909</v>
      </c>
      <c r="J21" s="21">
        <v>3.9113000000000002</v>
      </c>
      <c r="K21" s="21">
        <v>4.2466699999999999</v>
      </c>
      <c r="L21" s="21">
        <v>4.2111000000000001</v>
      </c>
      <c r="M21" s="54">
        <v>4.5210999999999997</v>
      </c>
      <c r="N21" s="16">
        <f t="shared" ref="N21:R21" si="1">3.68+N18</f>
        <v>4.2481818181818181</v>
      </c>
      <c r="O21" s="18">
        <v>0.24</v>
      </c>
      <c r="P21" s="18">
        <f t="shared" si="1"/>
        <v>4.2481818181818181</v>
      </c>
      <c r="Q21" s="18">
        <v>0.24</v>
      </c>
      <c r="R21" s="18">
        <f t="shared" si="1"/>
        <v>4.2481818181818181</v>
      </c>
      <c r="S21" s="18">
        <v>3.8475000000000001</v>
      </c>
      <c r="T21" s="59">
        <v>4.0922222222222224</v>
      </c>
      <c r="U21" s="59">
        <v>4.0666700000000002</v>
      </c>
      <c r="V21" s="19">
        <v>4.2922200000000004</v>
      </c>
    </row>
    <row r="22" spans="2:22" ht="15" thickBot="1" x14ac:dyDescent="0.35">
      <c r="B22" s="8" t="s">
        <v>53</v>
      </c>
      <c r="C22" s="95"/>
      <c r="D22" s="45"/>
      <c r="E22" s="62" t="s">
        <v>2</v>
      </c>
      <c r="F22" s="52" t="s">
        <v>4</v>
      </c>
      <c r="G22" s="63" t="s">
        <v>2</v>
      </c>
      <c r="H22" s="52" t="s">
        <v>4</v>
      </c>
      <c r="I22" s="67" t="s">
        <v>2</v>
      </c>
      <c r="J22" s="63" t="s">
        <v>2</v>
      </c>
      <c r="K22" s="63" t="s">
        <v>2</v>
      </c>
      <c r="L22" s="63" t="s">
        <v>2</v>
      </c>
      <c r="M22" s="64" t="s">
        <v>2</v>
      </c>
      <c r="N22" s="65" t="s">
        <v>2</v>
      </c>
      <c r="O22" s="52" t="s">
        <v>4</v>
      </c>
      <c r="P22" s="63" t="s">
        <v>2</v>
      </c>
      <c r="Q22" s="52" t="s">
        <v>4</v>
      </c>
      <c r="R22" s="23" t="s">
        <v>2</v>
      </c>
      <c r="S22" s="63" t="s">
        <v>2</v>
      </c>
      <c r="T22" s="63" t="s">
        <v>2</v>
      </c>
      <c r="U22" s="63" t="s">
        <v>2</v>
      </c>
      <c r="V22" s="66" t="s">
        <v>2</v>
      </c>
    </row>
    <row r="24" spans="2:22" x14ac:dyDescent="0.3">
      <c r="B24" s="40" t="s">
        <v>78</v>
      </c>
    </row>
    <row r="25" spans="2:22" ht="15" thickBot="1" x14ac:dyDescent="0.35">
      <c r="B25" s="40" t="s">
        <v>106</v>
      </c>
    </row>
    <row r="26" spans="2:22" ht="27.6" customHeight="1" thickBot="1" x14ac:dyDescent="0.35">
      <c r="B26" s="68" t="s">
        <v>64</v>
      </c>
      <c r="C26" s="69" t="s">
        <v>1</v>
      </c>
      <c r="D26" s="69" t="s">
        <v>79</v>
      </c>
      <c r="E26" s="69" t="s">
        <v>74</v>
      </c>
      <c r="F26" s="70" t="s">
        <v>75</v>
      </c>
      <c r="U26" s="92"/>
    </row>
    <row r="27" spans="2:22" x14ac:dyDescent="0.3">
      <c r="B27" s="71" t="s">
        <v>5</v>
      </c>
      <c r="C27" s="72" t="s">
        <v>66</v>
      </c>
      <c r="D27" s="72" t="s">
        <v>80</v>
      </c>
      <c r="E27" s="72" t="s">
        <v>69</v>
      </c>
      <c r="F27" s="73" t="s">
        <v>69</v>
      </c>
    </row>
    <row r="28" spans="2:22" ht="15" thickBot="1" x14ac:dyDescent="0.35">
      <c r="B28" s="74" t="s">
        <v>5</v>
      </c>
      <c r="C28" s="75" t="s">
        <v>67</v>
      </c>
      <c r="D28" s="75" t="s">
        <v>81</v>
      </c>
      <c r="E28" s="75" t="s">
        <v>69</v>
      </c>
      <c r="F28" s="76" t="s">
        <v>69</v>
      </c>
    </row>
    <row r="29" spans="2:22" x14ac:dyDescent="0.3">
      <c r="B29" s="71" t="s">
        <v>65</v>
      </c>
      <c r="C29" s="72" t="s">
        <v>67</v>
      </c>
      <c r="D29" s="72" t="s">
        <v>82</v>
      </c>
      <c r="E29" s="72" t="s">
        <v>70</v>
      </c>
      <c r="F29" s="73" t="s">
        <v>70</v>
      </c>
    </row>
    <row r="30" spans="2:22" ht="15" thickBot="1" x14ac:dyDescent="0.35">
      <c r="B30" s="74" t="s">
        <v>65</v>
      </c>
      <c r="C30" s="75" t="s">
        <v>68</v>
      </c>
      <c r="D30" s="75" t="s">
        <v>83</v>
      </c>
      <c r="E30" s="75" t="s">
        <v>70</v>
      </c>
      <c r="F30" s="76" t="s">
        <v>70</v>
      </c>
    </row>
  </sheetData>
  <mergeCells count="4">
    <mergeCell ref="C7:C14"/>
    <mergeCell ref="C15:C22"/>
    <mergeCell ref="E2:M2"/>
    <mergeCell ref="N2:V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Technology Categories</vt:lpstr>
      <vt:lpstr>Baseline Values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Matt</dc:creator>
  <cp:lastModifiedBy>Boucher, Luke</cp:lastModifiedBy>
  <dcterms:created xsi:type="dcterms:W3CDTF">2023-01-31T16:30:47Z</dcterms:created>
  <dcterms:modified xsi:type="dcterms:W3CDTF">2025-09-01T14:39:29Z</dcterms:modified>
</cp:coreProperties>
</file>